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dace.taurina\Nextcloud\Administratīvās nodalas dokumenti\PROTOKOLI_KOMITEJAS_DOMES_SEDES\Sēžu sagatavošana\Domes sēde\2021-2\07.10.2021\"/>
    </mc:Choice>
  </mc:AlternateContent>
  <bookViews>
    <workbookView xWindow="0" yWindow="0" windowWidth="28800" windowHeight="11835"/>
  </bookViews>
  <sheets>
    <sheet name="Pielikums 1" sheetId="1" r:id="rId1"/>
  </sheets>
  <definedNames>
    <definedName name="_xlnm.Print_Area" localSheetId="0">'Pielikums 1'!$A$1:$K$18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2" i="1" l="1"/>
  <c r="E10" i="1"/>
  <c r="F10" i="1" s="1"/>
  <c r="I10" i="1" s="1"/>
  <c r="H12" i="1"/>
  <c r="J10" i="1" l="1"/>
  <c r="K10" i="1" s="1"/>
  <c r="G12" i="1"/>
  <c r="E11" i="1" l="1"/>
  <c r="F11" i="1" s="1"/>
  <c r="I11" i="1" l="1"/>
  <c r="J11" i="1" s="1"/>
  <c r="K11" i="1" s="1"/>
  <c r="E12" i="1"/>
  <c r="F12" i="1" l="1"/>
  <c r="K12" i="1" l="1"/>
  <c r="I12" i="1"/>
  <c r="J12" i="1" l="1"/>
</calcChain>
</file>

<file path=xl/sharedStrings.xml><?xml version="1.0" encoding="utf-8"?>
<sst xmlns="http://schemas.openxmlformats.org/spreadsheetml/2006/main" count="20" uniqueCount="20">
  <si>
    <t>Nr.p.k.</t>
  </si>
  <si>
    <t>Iestādes nosaukums</t>
  </si>
  <si>
    <t xml:space="preserve"> Mēnesī</t>
  </si>
  <si>
    <t>Kopā</t>
  </si>
  <si>
    <t>Darba samaksai (tarif.summa) euro</t>
  </si>
  <si>
    <t>Kopā mēnesī euro</t>
  </si>
  <si>
    <t>1.</t>
  </si>
  <si>
    <t>2.</t>
  </si>
  <si>
    <t>Stundu skaits likmēs mēnesī</t>
  </si>
  <si>
    <t>Algas likme euro</t>
  </si>
  <si>
    <t>Kopā 4 mēnešos</t>
  </si>
  <si>
    <t>PIELIKUMS Nr.6</t>
  </si>
  <si>
    <t>Piemaksām 13% euro</t>
  </si>
  <si>
    <t>Izglītības iestādes vadītājs (tarif.summa euro)</t>
  </si>
  <si>
    <t>Salacgrīvas Mūzikas skola</t>
  </si>
  <si>
    <t>Salacgrīvas Mākslas skola</t>
  </si>
  <si>
    <t>Izglītības iestādes vadītāja vietnieks (tarif.summa euro)</t>
  </si>
  <si>
    <t>VSA oblig.iemaksa euro 23,59%</t>
  </si>
  <si>
    <t>Pašvaldības finansēto profesionālās ievirzes (māksla, mūzika) pedagogu darba samaksai  un valsts sociālās apdrošināšanas obligātajām iemaksām no 2021.gada 1.septembra līdz 2021.gada 31.decembrim</t>
  </si>
  <si>
    <t>Limbažu novada domes
07.10.2021. sēdes lēmumam Nr.347 
(protokols Nr.7, 1.§)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</si>
</sst>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charset val="186"/>
      <scheme val="minor"/>
    </font>
    <font>
      <sz val="11"/>
      <color indexed="8"/>
      <name val="Times New Roman"/>
      <family val="1"/>
      <charset val="186"/>
    </font>
    <font>
      <b/>
      <sz val="11"/>
      <color indexed="8"/>
      <name val="Times New Roman"/>
      <family val="1"/>
      <charset val="186"/>
    </font>
    <font>
      <b/>
      <sz val="14"/>
      <color indexed="8"/>
      <name val="Times New Roman"/>
      <family val="1"/>
      <charset val="186"/>
    </font>
    <font>
      <b/>
      <sz val="11"/>
      <color indexed="10"/>
      <name val="Times New Roman"/>
      <family val="1"/>
      <charset val="186"/>
    </font>
    <font>
      <sz val="12"/>
      <color indexed="8"/>
      <name val="Times New Roman"/>
      <family val="1"/>
      <charset val="186"/>
    </font>
    <font>
      <sz val="10"/>
      <color indexed="8"/>
      <name val="Times New Roman"/>
      <family val="1"/>
      <charset val="186"/>
    </font>
    <font>
      <b/>
      <sz val="11"/>
      <name val="Times New Roman"/>
      <family val="1"/>
      <charset val="186"/>
    </font>
    <font>
      <sz val="11"/>
      <name val="Times New Roman"/>
      <family val="1"/>
      <charset val="186"/>
    </font>
    <font>
      <sz val="11"/>
      <color rgb="FF006100"/>
      <name val="Calibri"/>
      <family val="2"/>
      <charset val="186"/>
      <scheme val="minor"/>
    </font>
    <font>
      <b/>
      <sz val="11"/>
      <color theme="1"/>
      <name val="Times New Roman"/>
      <family val="1"/>
      <charset val="186"/>
    </font>
    <font>
      <sz val="10"/>
      <name val="Times New Roman"/>
      <family val="1"/>
      <charset val="186"/>
    </font>
    <font>
      <sz val="8"/>
      <name val="Calibri"/>
      <family val="2"/>
      <charset val="186"/>
      <scheme val="minor"/>
    </font>
    <font>
      <b/>
      <sz val="12"/>
      <color indexed="8"/>
      <name val="Times New Roman"/>
      <family val="1"/>
      <charset val="186"/>
    </font>
    <font>
      <sz val="12"/>
      <name val="Times New Roman"/>
      <family val="1"/>
      <charset val="186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C6EFCE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9" fillId="4" borderId="0" applyNumberFormat="0" applyBorder="0" applyAlignment="0" applyProtection="0"/>
  </cellStyleXfs>
  <cellXfs count="49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6" fillId="0" borderId="0" xfId="0" applyFont="1"/>
    <xf numFmtId="0" fontId="5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left" vertical="center"/>
    </xf>
    <xf numFmtId="2" fontId="7" fillId="3" borderId="1" xfId="0" applyNumberFormat="1" applyFont="1" applyFill="1" applyBorder="1" applyAlignment="1">
      <alignment horizontal="center" vertical="center"/>
    </xf>
    <xf numFmtId="2" fontId="8" fillId="0" borderId="1" xfId="0" applyNumberFormat="1" applyFont="1" applyBorder="1" applyAlignment="1">
      <alignment horizontal="center" vertical="center"/>
    </xf>
    <xf numFmtId="2" fontId="7" fillId="2" borderId="1" xfId="0" applyNumberFormat="1" applyFont="1" applyFill="1" applyBorder="1" applyAlignment="1">
      <alignment horizontal="center" vertical="center"/>
    </xf>
    <xf numFmtId="2" fontId="8" fillId="3" borderId="1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center" vertical="center" wrapText="1"/>
    </xf>
    <xf numFmtId="2" fontId="8" fillId="6" borderId="1" xfId="0" applyNumberFormat="1" applyFont="1" applyFill="1" applyBorder="1" applyAlignment="1">
      <alignment horizontal="center" vertical="center"/>
    </xf>
    <xf numFmtId="1" fontId="10" fillId="4" borderId="1" xfId="1" applyNumberFormat="1" applyFont="1" applyBorder="1" applyAlignment="1">
      <alignment horizontal="center" vertical="center"/>
    </xf>
    <xf numFmtId="2" fontId="7" fillId="6" borderId="1" xfId="0" applyNumberFormat="1" applyFont="1" applyFill="1" applyBorder="1" applyAlignment="1">
      <alignment horizontal="center" vertical="center"/>
    </xf>
    <xf numFmtId="1" fontId="4" fillId="2" borderId="0" xfId="0" applyNumberFormat="1" applyFont="1" applyFill="1" applyBorder="1" applyAlignment="1">
      <alignment horizontal="center"/>
    </xf>
    <xf numFmtId="0" fontId="1" fillId="0" borderId="0" xfId="0" applyFont="1" applyBorder="1"/>
    <xf numFmtId="1" fontId="4" fillId="0" borderId="0" xfId="0" applyNumberFormat="1" applyFont="1" applyBorder="1" applyAlignment="1">
      <alignment horizontal="center"/>
    </xf>
    <xf numFmtId="0" fontId="1" fillId="0" borderId="6" xfId="0" applyFont="1" applyBorder="1"/>
    <xf numFmtId="0" fontId="11" fillId="0" borderId="0" xfId="0" applyFont="1"/>
    <xf numFmtId="0" fontId="1" fillId="0" borderId="0" xfId="0" applyFont="1" applyBorder="1" applyAlignment="1">
      <alignment horizontal="left" vertical="center"/>
    </xf>
    <xf numFmtId="2" fontId="2" fillId="0" borderId="1" xfId="0" applyNumberFormat="1" applyFont="1" applyBorder="1" applyAlignment="1">
      <alignment horizontal="center" vertical="center" wrapText="1"/>
    </xf>
    <xf numFmtId="1" fontId="8" fillId="5" borderId="1" xfId="0" applyNumberFormat="1" applyFont="1" applyFill="1" applyBorder="1" applyAlignment="1">
      <alignment horizontal="center" vertical="center"/>
    </xf>
    <xf numFmtId="1" fontId="7" fillId="5" borderId="1" xfId="0" applyNumberFormat="1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justify"/>
    </xf>
    <xf numFmtId="0" fontId="5" fillId="0" borderId="0" xfId="0" applyFont="1" applyAlignment="1">
      <alignment horizontal="left"/>
    </xf>
    <xf numFmtId="0" fontId="5" fillId="0" borderId="0" xfId="0" applyFont="1" applyAlignment="1">
      <alignment horizontal="right"/>
    </xf>
    <xf numFmtId="0" fontId="10" fillId="4" borderId="2" xfId="1" applyFont="1" applyBorder="1" applyAlignment="1">
      <alignment horizontal="center" vertical="center" wrapText="1"/>
    </xf>
    <xf numFmtId="0" fontId="10" fillId="4" borderId="3" xfId="1" applyFont="1" applyBorder="1" applyAlignment="1">
      <alignment horizontal="center" vertical="center" wrapText="1"/>
    </xf>
    <xf numFmtId="0" fontId="10" fillId="4" borderId="4" xfId="1" applyFont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13" fillId="0" borderId="0" xfId="0" applyFont="1" applyAlignment="1">
      <alignment horizontal="right" wrapText="1"/>
    </xf>
    <xf numFmtId="0" fontId="14" fillId="0" borderId="0" xfId="0" applyFont="1" applyAlignment="1">
      <alignment horizontal="right" wrapText="1"/>
    </xf>
  </cellXfs>
  <cellStyles count="2">
    <cellStyle name="Labs" xfId="1" builtinId="26"/>
    <cellStyle name="Parasts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dizains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2"/>
  <sheetViews>
    <sheetView tabSelected="1" workbookViewId="0">
      <selection sqref="A1:K2"/>
    </sheetView>
  </sheetViews>
  <sheetFormatPr defaultColWidth="9.140625" defaultRowHeight="15" x14ac:dyDescent="0.25"/>
  <cols>
    <col min="1" max="1" width="3.85546875" style="1" customWidth="1"/>
    <col min="2" max="2" width="17.140625" style="1" customWidth="1"/>
    <col min="3" max="3" width="12.28515625" style="1" customWidth="1"/>
    <col min="4" max="4" width="10" style="1" customWidth="1"/>
    <col min="5" max="5" width="10.140625" style="1" customWidth="1"/>
    <col min="6" max="6" width="12.140625" style="1" customWidth="1"/>
    <col min="7" max="7" width="15.85546875" style="1" customWidth="1"/>
    <col min="8" max="8" width="16.140625" style="1" customWidth="1"/>
    <col min="9" max="9" width="11.7109375" style="1" customWidth="1"/>
    <col min="10" max="10" width="12.42578125" style="1" customWidth="1"/>
    <col min="11" max="11" width="9.5703125" style="1" customWidth="1"/>
    <col min="12" max="12" width="9.42578125" style="1" customWidth="1"/>
    <col min="13" max="13" width="5.5703125" style="1" customWidth="1"/>
    <col min="14" max="14" width="10.42578125" style="1" customWidth="1"/>
    <col min="15" max="15" width="11.85546875" style="1" customWidth="1"/>
    <col min="16" max="16" width="8.5703125" style="1" customWidth="1"/>
    <col min="17" max="17" width="13" style="1" customWidth="1"/>
    <col min="18" max="18" width="12.42578125" style="1" customWidth="1"/>
    <col min="19" max="16384" width="9.140625" style="1"/>
  </cols>
  <sheetData>
    <row r="1" spans="1:18" ht="24.75" customHeight="1" x14ac:dyDescent="0.25">
      <c r="A1" s="47" t="s">
        <v>11</v>
      </c>
      <c r="B1" s="47"/>
      <c r="C1" s="47"/>
      <c r="D1" s="47"/>
      <c r="E1" s="47"/>
      <c r="F1" s="47"/>
      <c r="G1" s="47"/>
      <c r="H1" s="47"/>
      <c r="I1" s="47"/>
      <c r="J1" s="47"/>
      <c r="K1" s="47"/>
    </row>
    <row r="2" spans="1:18" ht="54" customHeight="1" x14ac:dyDescent="0.25">
      <c r="A2" s="48" t="s">
        <v>19</v>
      </c>
      <c r="B2" s="48"/>
      <c r="C2" s="48"/>
      <c r="D2" s="48"/>
      <c r="E2" s="48"/>
      <c r="F2" s="48"/>
      <c r="G2" s="48"/>
      <c r="H2" s="48"/>
      <c r="I2" s="48"/>
      <c r="J2" s="48"/>
      <c r="K2" s="48"/>
    </row>
    <row r="3" spans="1:18" ht="17.25" customHeight="1" x14ac:dyDescent="0.25"/>
    <row r="4" spans="1:18" ht="39.6" customHeight="1" x14ac:dyDescent="0.25">
      <c r="A4" s="32" t="s">
        <v>18</v>
      </c>
      <c r="B4" s="32"/>
      <c r="C4" s="32"/>
      <c r="D4" s="32"/>
      <c r="E4" s="32"/>
      <c r="F4" s="32"/>
      <c r="G4" s="32"/>
      <c r="H4" s="32"/>
      <c r="I4" s="32"/>
      <c r="J4" s="32"/>
      <c r="K4" s="32"/>
    </row>
    <row r="6" spans="1:18" ht="31.7" customHeight="1" x14ac:dyDescent="0.25">
      <c r="A6" s="39" t="s">
        <v>0</v>
      </c>
      <c r="B6" s="41" t="s">
        <v>1</v>
      </c>
      <c r="C6" s="44" t="s">
        <v>2</v>
      </c>
      <c r="D6" s="45"/>
      <c r="E6" s="45"/>
      <c r="F6" s="45"/>
      <c r="G6" s="45"/>
      <c r="H6" s="45"/>
      <c r="I6" s="45"/>
      <c r="J6" s="46"/>
      <c r="K6" s="35" t="s">
        <v>10</v>
      </c>
    </row>
    <row r="7" spans="1:18" ht="24.75" customHeight="1" x14ac:dyDescent="0.25">
      <c r="A7" s="39"/>
      <c r="B7" s="42"/>
      <c r="C7" s="41" t="s">
        <v>8</v>
      </c>
      <c r="D7" s="41" t="s">
        <v>9</v>
      </c>
      <c r="E7" s="41" t="s">
        <v>12</v>
      </c>
      <c r="F7" s="38" t="s">
        <v>4</v>
      </c>
      <c r="G7" s="29" t="s">
        <v>13</v>
      </c>
      <c r="H7" s="29" t="s">
        <v>16</v>
      </c>
      <c r="I7" s="39" t="s">
        <v>17</v>
      </c>
      <c r="J7" s="40" t="s">
        <v>5</v>
      </c>
      <c r="K7" s="36"/>
    </row>
    <row r="8" spans="1:18" x14ac:dyDescent="0.25">
      <c r="A8" s="39"/>
      <c r="B8" s="42"/>
      <c r="C8" s="42"/>
      <c r="D8" s="42"/>
      <c r="E8" s="42"/>
      <c r="F8" s="38"/>
      <c r="G8" s="30"/>
      <c r="H8" s="30"/>
      <c r="I8" s="39"/>
      <c r="J8" s="40"/>
      <c r="K8" s="36"/>
    </row>
    <row r="9" spans="1:18" x14ac:dyDescent="0.25">
      <c r="A9" s="39"/>
      <c r="B9" s="43"/>
      <c r="C9" s="43"/>
      <c r="D9" s="43"/>
      <c r="E9" s="43"/>
      <c r="F9" s="38"/>
      <c r="G9" s="31"/>
      <c r="H9" s="31"/>
      <c r="I9" s="39"/>
      <c r="J9" s="40"/>
      <c r="K9" s="37"/>
    </row>
    <row r="10" spans="1:18" ht="30" x14ac:dyDescent="0.25">
      <c r="A10" s="3" t="s">
        <v>6</v>
      </c>
      <c r="B10" s="8" t="s">
        <v>14</v>
      </c>
      <c r="C10" s="28">
        <v>1.282</v>
      </c>
      <c r="D10" s="15">
        <v>830</v>
      </c>
      <c r="E10" s="16">
        <f>ROUND(((C10*D10)*0.13),2)</f>
        <v>138.33000000000001</v>
      </c>
      <c r="F10" s="13">
        <f>ROUND(((C10*D10+E10)),2)</f>
        <v>1202.3900000000001</v>
      </c>
      <c r="G10" s="13">
        <v>1312</v>
      </c>
      <c r="H10" s="13">
        <v>233.8</v>
      </c>
      <c r="I10" s="11">
        <f>ROUND(((F10+G10+H10)*23.59%),2)</f>
        <v>648.29999999999995</v>
      </c>
      <c r="J10" s="26">
        <f>SUM(F10:I10)</f>
        <v>3396.4900000000007</v>
      </c>
      <c r="K10" s="17">
        <f>J10*4</f>
        <v>13585.960000000003</v>
      </c>
    </row>
    <row r="11" spans="1:18" ht="30" x14ac:dyDescent="0.25">
      <c r="A11" s="3" t="s">
        <v>7</v>
      </c>
      <c r="B11" s="7" t="s">
        <v>15</v>
      </c>
      <c r="C11" s="28">
        <v>3.63</v>
      </c>
      <c r="D11" s="15">
        <v>830</v>
      </c>
      <c r="E11" s="16">
        <f>ROUND(((C11*D11)*0.13),2)</f>
        <v>391.68</v>
      </c>
      <c r="F11" s="13">
        <f>ROUND(((C11*D11+E11)),2)</f>
        <v>3404.58</v>
      </c>
      <c r="G11" s="13">
        <v>1312</v>
      </c>
      <c r="H11" s="13">
        <v>233.8</v>
      </c>
      <c r="I11" s="11">
        <f>ROUND(((F11+G11+H11)*23.59%),2)</f>
        <v>1167.79</v>
      </c>
      <c r="J11" s="26">
        <f>SUM(F11:I11)</f>
        <v>6118.17</v>
      </c>
      <c r="K11" s="17">
        <f>J11*4</f>
        <v>24472.68</v>
      </c>
    </row>
    <row r="12" spans="1:18" x14ac:dyDescent="0.25">
      <c r="A12" s="2"/>
      <c r="B12" s="4" t="s">
        <v>3</v>
      </c>
      <c r="C12" s="18">
        <f>SUM(C10:C11)</f>
        <v>4.9119999999999999</v>
      </c>
      <c r="D12" s="25">
        <v>830</v>
      </c>
      <c r="E12" s="18">
        <f t="shared" ref="E12:K12" si="0">SUM(E10:E11)</f>
        <v>530.01</v>
      </c>
      <c r="F12" s="10">
        <f t="shared" si="0"/>
        <v>4606.97</v>
      </c>
      <c r="G12" s="10">
        <f t="shared" si="0"/>
        <v>2624</v>
      </c>
      <c r="H12" s="10">
        <f t="shared" si="0"/>
        <v>467.6</v>
      </c>
      <c r="I12" s="12">
        <f t="shared" si="0"/>
        <v>1816.09</v>
      </c>
      <c r="J12" s="27">
        <f t="shared" si="0"/>
        <v>9514.66</v>
      </c>
      <c r="K12" s="17">
        <f t="shared" si="0"/>
        <v>38058.639999999999</v>
      </c>
    </row>
    <row r="13" spans="1:18" x14ac:dyDescent="0.25">
      <c r="A13" s="9"/>
      <c r="B13" s="9"/>
      <c r="C13" s="9"/>
      <c r="D13" s="9"/>
      <c r="E13" s="9"/>
      <c r="F13" s="9"/>
      <c r="G13" s="9"/>
      <c r="H13" s="24"/>
      <c r="I13" s="21"/>
      <c r="J13" s="22"/>
    </row>
    <row r="14" spans="1:18" x14ac:dyDescent="0.25">
      <c r="A14" s="14"/>
      <c r="B14" s="14"/>
      <c r="C14" s="14"/>
      <c r="D14" s="14"/>
      <c r="E14" s="14"/>
      <c r="F14" s="14"/>
      <c r="G14" s="14"/>
      <c r="H14" s="14"/>
      <c r="I14" s="20"/>
      <c r="J14" s="20"/>
      <c r="R14" s="20"/>
    </row>
    <row r="15" spans="1:18" x14ac:dyDescent="0.25">
      <c r="B15" s="5"/>
      <c r="I15" s="19"/>
    </row>
    <row r="16" spans="1:18" x14ac:dyDescent="0.25">
      <c r="B16" s="23"/>
    </row>
    <row r="17" spans="1:10" x14ac:dyDescent="0.25">
      <c r="I17" s="14"/>
    </row>
    <row r="18" spans="1:10" ht="15.75" x14ac:dyDescent="0.25">
      <c r="A18" s="6"/>
      <c r="B18" s="33"/>
      <c r="C18" s="33"/>
      <c r="D18" s="33"/>
      <c r="E18" s="33"/>
      <c r="F18" s="6"/>
      <c r="G18" s="34"/>
      <c r="H18" s="34"/>
    </row>
    <row r="19" spans="1:10" ht="15.75" x14ac:dyDescent="0.25">
      <c r="A19" s="6"/>
      <c r="B19" s="6"/>
      <c r="C19" s="6"/>
      <c r="D19" s="6"/>
    </row>
    <row r="21" spans="1:10" ht="15.75" x14ac:dyDescent="0.25">
      <c r="I21" s="6"/>
    </row>
    <row r="22" spans="1:10" ht="15.75" x14ac:dyDescent="0.25">
      <c r="I22" s="6"/>
      <c r="J22" s="6"/>
    </row>
  </sheetData>
  <mergeCells count="17">
    <mergeCell ref="C6:J6"/>
    <mergeCell ref="H7:H9"/>
    <mergeCell ref="A1:K1"/>
    <mergeCell ref="A2:K2"/>
    <mergeCell ref="A4:K4"/>
    <mergeCell ref="B18:E18"/>
    <mergeCell ref="G18:H18"/>
    <mergeCell ref="K6:K9"/>
    <mergeCell ref="F7:F9"/>
    <mergeCell ref="I7:I9"/>
    <mergeCell ref="J7:J9"/>
    <mergeCell ref="A6:A9"/>
    <mergeCell ref="B6:B9"/>
    <mergeCell ref="C7:C9"/>
    <mergeCell ref="D7:D9"/>
    <mergeCell ref="E7:E9"/>
    <mergeCell ref="G7:G9"/>
  </mergeCells>
  <phoneticPr fontId="12" type="noConversion"/>
  <printOptions horizontalCentered="1"/>
  <pageMargins left="0.98425196850393704" right="0.19685039370078741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Darblapas</vt:lpstr>
      </vt:variant>
      <vt:variant>
        <vt:i4>1</vt:i4>
      </vt:variant>
      <vt:variant>
        <vt:lpstr>Diapazoni ar nosaukumiem</vt:lpstr>
      </vt:variant>
      <vt:variant>
        <vt:i4>1</vt:i4>
      </vt:variant>
    </vt:vector>
  </HeadingPairs>
  <TitlesOfParts>
    <vt:vector size="2" baseType="lpstr">
      <vt:lpstr>Pielikums 1</vt:lpstr>
      <vt:lpstr>'Pielikums 1'!Drukas_apgabals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 Name</dc:creator>
  <cp:lastModifiedBy>Dace Tauriņa</cp:lastModifiedBy>
  <cp:lastPrinted>2021-10-08T08:24:40Z</cp:lastPrinted>
  <dcterms:created xsi:type="dcterms:W3CDTF">2013-09-30T11:14:56Z</dcterms:created>
  <dcterms:modified xsi:type="dcterms:W3CDTF">2021-10-08T08:24:44Z</dcterms:modified>
</cp:coreProperties>
</file>