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anda.goba\Nextcloud\PROTOKOLI_KOMITEJAS_DOMES_SEDES\Protokoli_gatavie\Domes sēžu protokoli\2019\25.04.2019\"/>
    </mc:Choice>
  </mc:AlternateContent>
  <bookViews>
    <workbookView xWindow="0" yWindow="0" windowWidth="28800" windowHeight="11835"/>
  </bookViews>
  <sheets>
    <sheet name="SAM 5.6.2." sheetId="3" r:id="rId1"/>
  </sheets>
  <calcPr calcId="152511"/>
</workbook>
</file>

<file path=xl/calcChain.xml><?xml version="1.0" encoding="utf-8"?>
<calcChain xmlns="http://schemas.openxmlformats.org/spreadsheetml/2006/main">
  <c r="I4" i="3" l="1"/>
  <c r="E63" i="3" l="1"/>
  <c r="F63" i="3" s="1"/>
  <c r="E25" i="3" l="1"/>
  <c r="F25" i="3" s="1"/>
  <c r="H4" i="3"/>
  <c r="E12" i="3" l="1"/>
  <c r="F12" i="3" s="1"/>
  <c r="E40" i="3" l="1"/>
  <c r="F40" i="3" s="1"/>
  <c r="G4" i="3"/>
  <c r="F4" i="3" l="1"/>
  <c r="K4" i="3"/>
  <c r="E4" i="3"/>
</calcChain>
</file>

<file path=xl/sharedStrings.xml><?xml version="1.0" encoding="utf-8"?>
<sst xmlns="http://schemas.openxmlformats.org/spreadsheetml/2006/main" count="147" uniqueCount="98">
  <si>
    <t>Projekta nosaukums</t>
  </si>
  <si>
    <t>2017.</t>
  </si>
  <si>
    <t>2016.</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</si>
  <si>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</si>
  <si>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</si>
  <si>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</si>
  <si>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</si>
  <si>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</si>
  <si>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</si>
  <si>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</si>
  <si>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</si>
  <si>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</si>
  <si>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</si>
  <si>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</si>
  <si>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</si>
  <si>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</si>
  <si>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</si>
  <si>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</si>
  <si>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1.</t>
  </si>
  <si>
    <t>N/a</t>
  </si>
  <si>
    <t>2018.</t>
  </si>
  <si>
    <t>1.1.</t>
  </si>
  <si>
    <t>Būvprojekta izstrāde</t>
  </si>
  <si>
    <t>1.2.</t>
  </si>
  <si>
    <t>1.3.</t>
  </si>
  <si>
    <t>Būvuzraudzība, autoruzraudzība</t>
  </si>
  <si>
    <t>Nodrošināta būvdarbu autoruzraudzība un būvuzraudzība.</t>
  </si>
  <si>
    <t>Teritorijas karte</t>
  </si>
  <si>
    <t>2.</t>
  </si>
  <si>
    <t>2.1.</t>
  </si>
  <si>
    <t>2.2.</t>
  </si>
  <si>
    <t>2.3.</t>
  </si>
  <si>
    <t>3.</t>
  </si>
  <si>
    <t>3.1.</t>
  </si>
  <si>
    <t>3.2.</t>
  </si>
  <si>
    <t>3.3.</t>
  </si>
  <si>
    <t>4.</t>
  </si>
  <si>
    <t>4.1.</t>
  </si>
  <si>
    <t>4.2.</t>
  </si>
  <si>
    <t>Veikta ceļa rekonstrukcijas būvprojekta izstrāde.</t>
  </si>
  <si>
    <t>4.3.</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</si>
  <si>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</si>
  <si>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</si>
  <si>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</si>
  <si>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</si>
  <si>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t>Degradētās teritorijas robežas</t>
  </si>
  <si>
    <t>Izbūvējamais angārs un cietā seguma laukumi</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</si>
  <si>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</si>
  <si>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</si>
  <si>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</si>
  <si>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</si>
  <si>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Degradētās teritorijas revitalizācija Limbažu pagastā, uzlabojot pieejamību</t>
  </si>
  <si>
    <t>Ceļa Amatnieki - Beverīnas rekonstrukcija</t>
  </si>
  <si>
    <t>Veikta 310m ceļa rekonstrukcija</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</si>
  <si>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</si>
  <si>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</si>
  <si>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</si>
  <si>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Būvprojektu izstrāde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</si>
  <si>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</si>
  <si>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</si>
  <si>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Degradētās teritorijas revitalizācija Limbažu pilsētas A daļā, izbūvējot ražošanas telpas</t>
  </si>
  <si>
    <t>4, 5</t>
  </si>
  <si>
    <t>Pielikums Nr. 2</t>
  </si>
  <si>
    <t>Apstiprināts ar 29.12.2016. Limbažu novada domes lēmumu (protokols Nr.24, 15.§)</t>
  </si>
  <si>
    <t>2019.</t>
  </si>
  <si>
    <t>Veikta ražošanas angāra un cietā seguma laukumu izbūves būvprojekta izstrāde un tā ekspertīze.</t>
  </si>
  <si>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</si>
  <si>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Degradētās teritorijas revitalizācija Limbažu pilsētas ZA daļā, izbūvējot ražošanas telpas</t>
  </si>
  <si>
    <t>Limbažu pilsētas A daļas degradēto teritoriju revitalizēšana, uzlabojot pieejamību</t>
  </si>
  <si>
    <t>Ražošanas angāra izbūve, t.sk. teritorijas labiekārtošana</t>
  </si>
  <si>
    <r>
      <t xml:space="preserve">Atbildīgais par projekta īstenošanu - Attīstības nodaļa. Saņemts </t>
    </r>
    <r>
      <rPr>
        <u/>
        <sz val="8"/>
        <color indexed="8"/>
        <rFont val="Arial"/>
        <family val="2"/>
        <charset val="186"/>
      </rPr>
      <t>SIA “Latvia Timber International”</t>
    </r>
    <r>
      <rPr>
        <sz val="8"/>
        <color indexed="8"/>
        <rFont val="Arial"/>
        <family val="2"/>
        <charset val="186"/>
      </rPr>
      <t xml:space="preserve"> (MVU)  apliecinājums par interesi un apņemšanās nodrošināt projekta iznākuma rādītājus.</t>
    </r>
  </si>
  <si>
    <r>
      <t>Revitalizēta rūpnieciskā teritorija 2,33 ha</t>
    </r>
    <r>
      <rPr>
        <sz val="8"/>
        <color indexed="8"/>
        <rFont val="Arial"/>
        <family val="2"/>
        <charset val="186"/>
      </rPr>
      <t xml:space="preserve"> platībā, radītas 5 jaunas darba vietas un piesaistītas komersantu investīcijas 200000 EUR apmērā.</t>
    </r>
  </si>
  <si>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un SIA "</t>
    </r>
    <r>
      <rPr>
        <u/>
        <sz val="8"/>
        <color theme="1"/>
        <rFont val="Arial"/>
        <family val="2"/>
        <charset val="186"/>
      </rPr>
      <t>N.BOMJA MAIZNĪCA LIELEZERS</t>
    </r>
    <r>
      <rPr>
        <sz val="8"/>
        <color theme="1"/>
        <rFont val="Arial"/>
        <family val="2"/>
        <charset val="186"/>
      </rPr>
      <t>" apliecinājumI par interesi un iznākuma rādītāju nodrošināšanu.</t>
    </r>
  </si>
  <si>
    <t>2020.</t>
  </si>
  <si>
    <t>Veikta 1421m2 ražošanas angāra izbūve, t.sk. teritorijas labiekārtošana.</t>
  </si>
  <si>
    <r>
      <t xml:space="preserve">Atbildīgais par projekta īstenošanu - Attīstības nodaļa. Saņemts </t>
    </r>
    <r>
      <rPr>
        <u/>
        <sz val="8"/>
        <color theme="1"/>
        <rFont val="Arial"/>
        <family val="2"/>
        <charset val="186"/>
      </rPr>
      <t>SIA "AirGOL"</t>
    </r>
    <r>
      <rPr>
        <sz val="8"/>
        <color theme="1"/>
        <rFont val="Arial"/>
        <family val="2"/>
        <charset val="186"/>
      </rPr>
      <t xml:space="preserve"> apliecinājums par interesi un apņemšanos nodrošināt sasniedzamos projekta iznākuma rādītājus.</t>
    </r>
  </si>
  <si>
    <t xml:space="preserve">Būvuzraudzība  </t>
  </si>
  <si>
    <t>Autoruzraudzība</t>
  </si>
  <si>
    <t>1.4.</t>
  </si>
  <si>
    <t>Nodrošināta būvdarbu autoruzraudzība.</t>
  </si>
  <si>
    <t>Nodrošināta būvdarbu būvuzraudzība.</t>
  </si>
  <si>
    <t>Revitalizēta rūpnieciskā teritorija 0,38 ha platībā, radītas 23 jaunas darba vietas un piesaistītas komersanta investīcijas 937003,36 EUR apmērā.</t>
  </si>
  <si>
    <t>Veikta Mehanizācijas ielas pārbūves inženierizpēte un būvprojekta izstrāde.</t>
  </si>
  <si>
    <t>Valsts budžeta dotācija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</si>
  <si>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</si>
  <si>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 xml:space="preserve">Mehanizācijas ielas, tajā skaitā krustojums ar Cēsu ielu, pārbūve </t>
  </si>
  <si>
    <t>4.4.</t>
  </si>
  <si>
    <t>Elektroietaišu ierīkošana</t>
  </si>
  <si>
    <t>Veikta ap 1000 m ielas  pārbūve un 2 nepieciešamo zemes vienību iegāde.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</si>
  <si>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šobrīd noslogotāko un zemākajā kvalitātē esošo Mehanizācijas ielas, pie kuras atrodas komersanti, pārbūvi, t.sk. nodrošinot tajās satiksmes drošību (atsevišķos posmos izbūvējot gājēju ietves un uzstādot ielu apgaismojumu). 
Lai nodrošinātu plānotā Mehanizācijas un Cēsu ielas krustojuma pārbūvi, nepieciešams iegādāties divas zemes vienības, uz kurām veicama izbūve.
Projekta īstenošanas laikā atbilstoši būvniecību regulējošai likumdošanai nepieciešams nodrošināt būvdarbu būvuzraudzību un autoruzraudzību.
</t>
    </r>
  </si>
  <si>
    <r>
      <t>Revitalizēta rūpnieciskā teritorija 3,06 ha</t>
    </r>
    <r>
      <rPr>
        <sz val="8"/>
        <color indexed="8"/>
        <rFont val="Arial"/>
        <family val="2"/>
        <charset val="186"/>
      </rPr>
      <t xml:space="preserve"> platībā, radītas 40 jaunas darba vietas un piesaistītas komersantu investīcijas 1508677,28 EUR apmērā.</t>
    </r>
  </si>
  <si>
    <r>
      <t>Veikta aptuveni 0,66 ha</t>
    </r>
    <r>
      <rPr>
        <sz val="8"/>
        <color indexed="8"/>
        <rFont val="Arial"/>
        <family val="2"/>
        <charset val="186"/>
      </rPr>
      <t xml:space="preserve"> teritorijas labiekārtošana, radītas 43 jaunas darba vietas un piesaistītas komersantu investīcijas EUR 1736129,53 apmērā.</t>
    </r>
  </si>
  <si>
    <t>Būvniecības dokumentācijas izstrāde</t>
  </si>
  <si>
    <t>Veikta tehniskās shēmas izstrāde elektroietaišu izveidei, ražošanas teritorijas izveides būvprojekta izstrāde un tā ekspertīze.</t>
  </si>
  <si>
    <t>Veikta elektroietaišu ierīkošana (būvniecība) un pieslēguma izveide.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</si>
  <si>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ielas.
Lai nodrošinātu ražošanas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</si>
  <si>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t>Kopējās S.A.M. ietvaros plānoto projektu ideju izmaksas:</t>
  </si>
  <si>
    <r>
      <rPr>
        <i/>
        <sz val="8"/>
        <color theme="1"/>
        <rFont val="Calibri"/>
        <family val="2"/>
        <charset val="186"/>
        <scheme val="minor"/>
      </rPr>
      <t>Aktualizēts ar Limbažu novada domes 25.04.2019. sēdes lēmumu (protokols Nr.7, 22.§)</t>
    </r>
    <r>
      <rPr>
        <sz val="8"/>
        <color theme="1"/>
        <rFont val="Calibri"/>
        <family val="2"/>
        <charset val="186"/>
        <scheme val="minor"/>
      </rPr>
      <t xml:space="preserve">
Limbažu novada pašvaldības attīstības programmas 2017. – 2023.gadam rīcības un investīciju plāna 2019.-2021.gadam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</si>
</sst>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sz val="8"/>
      <color theme="1"/>
      <name val="Calibri"/>
      <family val="2"/>
      <charset val="186"/>
      <scheme val="minor"/>
    </font>
    <font>
      <sz val="7"/>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sz val="12"/>
      <color theme="1"/>
      <name val="Calibri"/>
      <family val="2"/>
      <charset val="186"/>
      <scheme val="minor"/>
    </font>
    <font>
      <u/>
      <sz val="8"/>
      <color theme="1"/>
      <name val="Arial"/>
      <family val="2"/>
      <charset val="186"/>
    </font>
    <font>
      <i/>
      <sz val="8"/>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9">
    <xf numFmtId="0" fontId="0" fillId="0" borderId="0" xfId="0"/>
    <xf numFmtId="0" fontId="5" fillId="0" borderId="0" xfId="0" applyFont="1" applyAlignment="1">
      <alignment horizontal="right" vertical="top" wrapText="1"/>
    </xf>
    <xf numFmtId="0" fontId="3" fillId="0" borderId="0" xfId="0" applyFont="1"/>
    <xf numFmtId="0" fontId="6" fillId="0" borderId="0" xfId="0" applyFont="1"/>
    <xf numFmtId="4" fontId="6" fillId="0" borderId="0" xfId="0" applyNumberFormat="1" applyFont="1"/>
    <xf numFmtId="0" fontId="6" fillId="0" borderId="0" xfId="0" applyFont="1" applyAlignment="1">
      <alignment horizontal="right"/>
    </xf>
    <xf numFmtId="0" fontId="2"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4" fontId="7" fillId="0" borderId="2" xfId="0" applyNumberFormat="1" applyFont="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7" fillId="0" borderId="2" xfId="0" applyFont="1" applyBorder="1" applyAlignment="1">
      <alignment horizontal="left" vertical="center" wrapText="1" readingOrder="1"/>
    </xf>
    <xf numFmtId="16" fontId="7" fillId="0" borderId="2" xfId="0" applyNumberFormat="1" applyFont="1" applyBorder="1" applyAlignment="1">
      <alignment vertical="center" wrapText="1" readingOrder="1"/>
    </xf>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7" fillId="0" borderId="0" xfId="0" applyFont="1" applyBorder="1" applyAlignment="1">
      <alignment horizontal="justify" vertical="center" wrapText="1" readingOrder="1"/>
    </xf>
    <xf numFmtId="4" fontId="7" fillId="2" borderId="2" xfId="0" applyNumberFormat="1" applyFont="1" applyFill="1" applyBorder="1" applyAlignment="1">
      <alignment horizontal="left" vertical="center" wrapText="1" readingOrder="1"/>
    </xf>
    <xf numFmtId="4" fontId="7" fillId="0" borderId="2" xfId="0" applyNumberFormat="1" applyFont="1" applyBorder="1" applyAlignment="1">
      <alignment horizontal="center" vertical="center" wrapText="1" readingOrder="1"/>
    </xf>
    <xf numFmtId="4" fontId="7" fillId="3" borderId="2" xfId="0" applyNumberFormat="1" applyFont="1" applyFill="1" applyBorder="1" applyAlignment="1">
      <alignment horizontal="center" vertical="center" wrapText="1" readingOrder="1"/>
    </xf>
    <xf numFmtId="0" fontId="7" fillId="0" borderId="2" xfId="0" applyFont="1" applyBorder="1" applyAlignment="1">
      <alignment horizontal="justify" vertical="center" wrapText="1" readingOrder="1"/>
    </xf>
    <xf numFmtId="4" fontId="0" fillId="0" borderId="0" xfId="0" applyNumberFormat="1"/>
    <xf numFmtId="0" fontId="13" fillId="0" borderId="0" xfId="0" applyFont="1" applyAlignment="1">
      <alignment horizontal="left" vertical="center" indent="15"/>
    </xf>
    <xf numFmtId="0" fontId="14" fillId="0" borderId="0" xfId="0" applyFont="1" applyBorder="1" applyAlignment="1">
      <alignment vertical="center" readingOrder="1"/>
    </xf>
    <xf numFmtId="0" fontId="15" fillId="0" borderId="0" xfId="0" applyFont="1"/>
    <xf numFmtId="0" fontId="7" fillId="0" borderId="0" xfId="0" applyFont="1" applyFill="1" applyBorder="1" applyAlignment="1">
      <alignment vertical="center" readingOrder="1"/>
    </xf>
    <xf numFmtId="0" fontId="0" fillId="0" borderId="0" xfId="0" applyAlignment="1">
      <alignment horizontal="left"/>
    </xf>
    <xf numFmtId="0" fontId="12" fillId="0" borderId="0" xfId="0" applyFont="1"/>
    <xf numFmtId="0" fontId="15" fillId="0" borderId="0" xfId="0" applyFont="1" applyAlignment="1">
      <alignment horizontal="left"/>
    </xf>
    <xf numFmtId="4" fontId="7" fillId="0" borderId="2" xfId="0" applyNumberFormat="1" applyFont="1" applyBorder="1" applyAlignment="1">
      <alignment vertical="center" wrapText="1" readingOrder="1"/>
    </xf>
    <xf numFmtId="0" fontId="14" fillId="0" borderId="0" xfId="0" applyFont="1" applyBorder="1" applyAlignment="1">
      <alignment horizontal="right" vertical="center" readingOrder="1"/>
    </xf>
    <xf numFmtId="0" fontId="17" fillId="0" borderId="0" xfId="0" applyFont="1"/>
    <xf numFmtId="0" fontId="0" fillId="0" borderId="0" xfId="0" applyAlignment="1">
      <alignment wrapText="1"/>
    </xf>
    <xf numFmtId="4" fontId="7" fillId="2" borderId="2" xfId="0" applyNumberFormat="1" applyFont="1" applyFill="1" applyBorder="1" applyAlignment="1">
      <alignment horizontal="center" vertical="center" wrapText="1" readingOrder="1"/>
    </xf>
    <xf numFmtId="0" fontId="12" fillId="0" borderId="2" xfId="0" applyFont="1" applyBorder="1" applyAlignment="1">
      <alignment vertical="center" wrapText="1" readingOrder="1"/>
    </xf>
    <xf numFmtId="4" fontId="7" fillId="0" borderId="0" xfId="0" applyNumberFormat="1" applyFont="1" applyBorder="1" applyAlignment="1">
      <alignment vertical="center" wrapText="1" readingOrder="1"/>
    </xf>
    <xf numFmtId="2" fontId="7" fillId="0" borderId="2" xfId="0" applyNumberFormat="1" applyFont="1" applyBorder="1" applyAlignment="1">
      <alignment horizontal="left" vertical="center" wrapText="1" readingOrder="1"/>
    </xf>
    <xf numFmtId="49" fontId="14" fillId="0" borderId="2" xfId="0" applyNumberFormat="1" applyFont="1" applyBorder="1" applyAlignment="1">
      <alignment horizontal="center" vertical="center" wrapText="1" readingOrder="1"/>
    </xf>
    <xf numFmtId="0" fontId="4" fillId="0" borderId="0" xfId="0" applyFont="1" applyAlignment="1">
      <alignment horizontal="left" wrapText="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2" borderId="2" xfId="0" applyFont="1" applyFill="1" applyBorder="1" applyAlignment="1">
      <alignment horizontal="justify" vertical="center" wrapText="1" readingOrder="1"/>
    </xf>
    <xf numFmtId="0" fontId="9" fillId="0" borderId="2" xfId="0" applyFont="1" applyBorder="1" applyAlignment="1">
      <alignment horizontal="justify" vertical="center" wrapText="1" readingOrder="1"/>
    </xf>
    <xf numFmtId="0" fontId="14" fillId="0" borderId="0" xfId="0" applyFont="1" applyBorder="1" applyAlignment="1">
      <alignment horizontal="left" vertical="center" wrapText="1" readingOrder="1"/>
    </xf>
    <xf numFmtId="0" fontId="9" fillId="0" borderId="4" xfId="0" applyFont="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6" xfId="0" applyFont="1" applyBorder="1" applyAlignment="1">
      <alignment horizontal="left" vertical="top" wrapText="1" readingOrder="1"/>
    </xf>
    <xf numFmtId="0" fontId="10"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4" fontId="7" fillId="0" borderId="0" xfId="0" applyNumberFormat="1" applyFont="1" applyBorder="1" applyAlignment="1">
      <alignment horizontal="center" vertical="center" wrapText="1" readingOrder="1"/>
    </xf>
    <xf numFmtId="0" fontId="12" fillId="0" borderId="0" xfId="0" applyFont="1" applyBorder="1" applyAlignment="1">
      <alignment horizontal="center" vertical="center" wrapText="1" readingOrder="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18</xdr:row>
      <xdr:rowOff>285750</xdr:rowOff>
    </xdr:from>
    <xdr:to>
      <xdr:col>6</xdr:col>
      <xdr:colOff>648675</xdr:colOff>
      <xdr:row>19</xdr:row>
      <xdr:rowOff>3983038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19</xdr:row>
      <xdr:rowOff>19050</xdr:rowOff>
    </xdr:from>
    <xdr:to>
      <xdr:col>3</xdr:col>
      <xdr:colOff>419100</xdr:colOff>
      <xdr:row>19</xdr:row>
      <xdr:rowOff>3971925</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19</xdr:row>
      <xdr:rowOff>0</xdr:rowOff>
    </xdr:from>
    <xdr:to>
      <xdr:col>11</xdr:col>
      <xdr:colOff>145391</xdr:colOff>
      <xdr:row>19</xdr:row>
      <xdr:rowOff>3952875</xdr:rowOff>
    </xdr:to>
    <xdr:pic>
      <xdr:nvPicPr>
        <xdr:cNvPr id="31"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95875" y="7210425"/>
          <a:ext cx="3036758" cy="3952875"/>
        </a:xfrm>
        <a:prstGeom prst="rect">
          <a:avLst/>
        </a:prstGeom>
      </xdr:spPr>
    </xdr:pic>
    <xdr:clientData/>
  </xdr:twoCellAnchor>
  <xdr:twoCellAnchor editAs="oneCell">
    <xdr:from>
      <xdr:col>6</xdr:col>
      <xdr:colOff>190500</xdr:colOff>
      <xdr:row>30</xdr:row>
      <xdr:rowOff>0</xdr:rowOff>
    </xdr:from>
    <xdr:to>
      <xdr:col>12</xdr:col>
      <xdr:colOff>1365251</xdr:colOff>
      <xdr:row>35</xdr:row>
      <xdr:rowOff>152401</xdr:rowOff>
    </xdr:to>
    <xdr:pic>
      <xdr:nvPicPr>
        <xdr:cNvPr id="9" name="Picture 8"/>
        <xdr:cNvPicPr>
          <a:picLocks noChangeAspect="1"/>
        </xdr:cNvPicPr>
      </xdr:nvPicPr>
      <xdr:blipFill rotWithShape="1">
        <a:blip xmlns:r="http://schemas.openxmlformats.org/officeDocument/2006/relationships" r:embed="rId4"/>
        <a:srcRect l="13855" t="7710" r="18671" b="4178"/>
        <a:stretch/>
      </xdr:blipFill>
      <xdr:spPr>
        <a:xfrm>
          <a:off x="4219575" y="22955250"/>
          <a:ext cx="5705476" cy="4191000"/>
        </a:xfrm>
        <a:prstGeom prst="rect">
          <a:avLst/>
        </a:prstGeom>
      </xdr:spPr>
    </xdr:pic>
    <xdr:clientData/>
  </xdr:twoCellAnchor>
  <xdr:twoCellAnchor editAs="oneCell">
    <xdr:from>
      <xdr:col>0</xdr:col>
      <xdr:colOff>28575</xdr:colOff>
      <xdr:row>30</xdr:row>
      <xdr:rowOff>9525</xdr:rowOff>
    </xdr:from>
    <xdr:to>
      <xdr:col>6</xdr:col>
      <xdr:colOff>534068</xdr:colOff>
      <xdr:row>34</xdr:row>
      <xdr:rowOff>2533650</xdr:rowOff>
    </xdr:to>
    <xdr:pic>
      <xdr:nvPicPr>
        <xdr:cNvPr id="6" name="Picture 5"/>
        <xdr:cNvPicPr>
          <a:picLocks noChangeAspect="1"/>
        </xdr:cNvPicPr>
      </xdr:nvPicPr>
      <xdr:blipFill rotWithShape="1">
        <a:blip xmlns:r="http://schemas.openxmlformats.org/officeDocument/2006/relationships" r:embed="rId5"/>
        <a:srcRect l="21257" t="19856" r="25136" b="11720"/>
        <a:stretch/>
      </xdr:blipFill>
      <xdr:spPr>
        <a:xfrm>
          <a:off x="28575" y="22964775"/>
          <a:ext cx="4576901" cy="3286125"/>
        </a:xfrm>
        <a:prstGeom prst="rect">
          <a:avLst/>
        </a:prstGeom>
      </xdr:spPr>
    </xdr:pic>
    <xdr:clientData/>
  </xdr:twoCellAnchor>
  <xdr:twoCellAnchor editAs="oneCell">
    <xdr:from>
      <xdr:col>0</xdr:col>
      <xdr:colOff>21167</xdr:colOff>
      <xdr:row>45</xdr:row>
      <xdr:rowOff>12378</xdr:rowOff>
    </xdr:from>
    <xdr:to>
      <xdr:col>7</xdr:col>
      <xdr:colOff>313878</xdr:colOff>
      <xdr:row>57</xdr:row>
      <xdr:rowOff>635000</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682" t="4096" r="12668"/>
        <a:stretch/>
      </xdr:blipFill>
      <xdr:spPr>
        <a:xfrm>
          <a:off x="21167" y="24290545"/>
          <a:ext cx="5118711" cy="3861122"/>
        </a:xfrm>
        <a:prstGeom prst="rect">
          <a:avLst/>
        </a:prstGeom>
      </xdr:spPr>
    </xdr:pic>
    <xdr:clientData/>
  </xdr:twoCellAnchor>
  <xdr:twoCellAnchor editAs="oneCell">
    <xdr:from>
      <xdr:col>8</xdr:col>
      <xdr:colOff>31749</xdr:colOff>
      <xdr:row>45</xdr:row>
      <xdr:rowOff>1314</xdr:rowOff>
    </xdr:from>
    <xdr:to>
      <xdr:col>12</xdr:col>
      <xdr:colOff>1039026</xdr:colOff>
      <xdr:row>57</xdr:row>
      <xdr:rowOff>1280583</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238749" y="24279481"/>
          <a:ext cx="4404527" cy="4517769"/>
        </a:xfrm>
        <a:prstGeom prst="rect">
          <a:avLst/>
        </a:prstGeom>
      </xdr:spPr>
    </xdr:pic>
    <xdr:clientData/>
  </xdr:twoCellAnchor>
  <xdr:twoCellAnchor editAs="oneCell">
    <xdr:from>
      <xdr:col>7</xdr:col>
      <xdr:colOff>7936</xdr:colOff>
      <xdr:row>68</xdr:row>
      <xdr:rowOff>174625</xdr:rowOff>
    </xdr:from>
    <xdr:to>
      <xdr:col>12</xdr:col>
      <xdr:colOff>595312</xdr:colOff>
      <xdr:row>82</xdr:row>
      <xdr:rowOff>1</xdr:rowOff>
    </xdr:to>
    <xdr:pic>
      <xdr:nvPicPr>
        <xdr:cNvPr id="11" name="Picture 10"/>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8215" t="9873" r="3012" b="1718"/>
        <a:stretch/>
      </xdr:blipFill>
      <xdr:spPr>
        <a:xfrm>
          <a:off x="4833936" y="32940625"/>
          <a:ext cx="4373564" cy="3389313"/>
        </a:xfrm>
        <a:prstGeom prst="rect">
          <a:avLst/>
        </a:prstGeom>
      </xdr:spPr>
    </xdr:pic>
    <xdr:clientData/>
  </xdr:twoCellAnchor>
  <xdr:twoCellAnchor editAs="oneCell">
    <xdr:from>
      <xdr:col>0</xdr:col>
      <xdr:colOff>0</xdr:colOff>
      <xdr:row>68</xdr:row>
      <xdr:rowOff>174625</xdr:rowOff>
    </xdr:from>
    <xdr:to>
      <xdr:col>6</xdr:col>
      <xdr:colOff>428624</xdr:colOff>
      <xdr:row>82</xdr:row>
      <xdr:rowOff>5532</xdr:rowOff>
    </xdr:to>
    <xdr:pic>
      <xdr:nvPicPr>
        <xdr:cNvPr id="12" name="Picture 11"/>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682" t="4096" r="12668"/>
        <a:stretch/>
      </xdr:blipFill>
      <xdr:spPr>
        <a:xfrm>
          <a:off x="0" y="32940625"/>
          <a:ext cx="4500562" cy="339484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abSelected="1" zoomScale="120" zoomScaleNormal="120" workbookViewId="0">
      <pane ySplit="6" topLeftCell="A40" activePane="bottomLeft" state="frozen"/>
      <selection pane="bottomLeft" activeCell="H6" sqref="H6"/>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42578125" customWidth="1"/>
    <col min="7" max="7" width="11.28515625" customWidth="1"/>
    <col min="8" max="8" width="5.7109375" customWidth="1"/>
    <col min="9" max="9" width="8.42578125" customWidth="1"/>
    <col min="10" max="10" width="26.7109375" customWidth="1"/>
    <col min="11" max="11" width="8.28515625" customWidth="1"/>
    <col min="12" max="12" width="7.5703125" customWidth="1"/>
    <col min="13" max="13" width="22.28515625" customWidth="1"/>
    <col min="14" max="14" width="12.140625" bestFit="1" customWidth="1"/>
    <col min="15" max="15" width="12.5703125" bestFit="1" customWidth="1"/>
  </cols>
  <sheetData>
    <row r="1" spans="1:15" ht="15.75" x14ac:dyDescent="0.25">
      <c r="J1" s="31" t="s">
        <v>62</v>
      </c>
    </row>
    <row r="2" spans="1:15" ht="36.75" customHeight="1" x14ac:dyDescent="0.25">
      <c r="A2" s="38" t="s">
        <v>97</v>
      </c>
      <c r="B2" s="38"/>
      <c r="C2" s="38"/>
      <c r="D2" s="38"/>
      <c r="E2" s="38"/>
      <c r="F2" s="38"/>
      <c r="G2" s="38"/>
      <c r="H2" s="38"/>
      <c r="I2" s="38"/>
      <c r="J2" s="38"/>
      <c r="M2" s="1" t="s">
        <v>63</v>
      </c>
      <c r="O2" s="22"/>
    </row>
    <row r="3" spans="1:15" ht="15.75" x14ac:dyDescent="0.25">
      <c r="A3" s="2" t="s">
        <v>41</v>
      </c>
      <c r="O3" s="22"/>
    </row>
    <row r="4" spans="1:15" ht="15.75" x14ac:dyDescent="0.25">
      <c r="A4" s="3" t="s">
        <v>96</v>
      </c>
      <c r="B4" s="3"/>
      <c r="C4" s="3"/>
      <c r="D4" s="3"/>
      <c r="E4" s="4">
        <f>E12+E25+E40+E63</f>
        <v>6288246.7200000007</v>
      </c>
      <c r="F4" s="4">
        <f>F12+F25+F40+F63</f>
        <v>1455930.5800000003</v>
      </c>
      <c r="G4" s="4">
        <f>G12+G25+G40+G63</f>
        <v>4370324</v>
      </c>
      <c r="H4" s="4">
        <f>H12+H25+H40+H63</f>
        <v>0</v>
      </c>
      <c r="I4" s="4">
        <f>I12+I25+I40+I63</f>
        <v>461992.13999999996</v>
      </c>
      <c r="J4" s="5" t="s">
        <v>3</v>
      </c>
      <c r="K4" s="4">
        <f>M4-G4</f>
        <v>0</v>
      </c>
      <c r="M4" s="6">
        <v>4370324</v>
      </c>
      <c r="O4" s="22"/>
    </row>
    <row r="5" spans="1:15" ht="20.25" customHeight="1" x14ac:dyDescent="0.25">
      <c r="A5" s="54" t="s">
        <v>4</v>
      </c>
      <c r="B5" s="54" t="s">
        <v>0</v>
      </c>
      <c r="C5" s="55" t="s">
        <v>5</v>
      </c>
      <c r="D5" s="55" t="s">
        <v>6</v>
      </c>
      <c r="E5" s="54" t="s">
        <v>7</v>
      </c>
      <c r="F5" s="54" t="s">
        <v>8</v>
      </c>
      <c r="G5" s="54"/>
      <c r="H5" s="54"/>
      <c r="I5" s="54"/>
      <c r="J5" s="54" t="s">
        <v>9</v>
      </c>
      <c r="K5" s="54" t="s">
        <v>10</v>
      </c>
      <c r="L5" s="54"/>
      <c r="M5" s="54" t="s">
        <v>11</v>
      </c>
    </row>
    <row r="6" spans="1:15" ht="49.5" customHeight="1" x14ac:dyDescent="0.25">
      <c r="A6" s="54"/>
      <c r="B6" s="54"/>
      <c r="C6" s="55"/>
      <c r="D6" s="55"/>
      <c r="E6" s="54"/>
      <c r="F6" s="7" t="s">
        <v>12</v>
      </c>
      <c r="G6" s="8" t="s">
        <v>13</v>
      </c>
      <c r="H6" s="7" t="s">
        <v>14</v>
      </c>
      <c r="I6" s="7" t="s">
        <v>83</v>
      </c>
      <c r="J6" s="54"/>
      <c r="K6" s="7" t="s">
        <v>15</v>
      </c>
      <c r="L6" s="7" t="s">
        <v>16</v>
      </c>
      <c r="M6" s="54"/>
    </row>
    <row r="7" spans="1:15" x14ac:dyDescent="0.25">
      <c r="A7" s="56" t="s">
        <v>17</v>
      </c>
      <c r="B7" s="56"/>
      <c r="C7" s="56"/>
      <c r="D7" s="56"/>
      <c r="E7" s="56"/>
      <c r="F7" s="56"/>
      <c r="G7" s="56"/>
      <c r="H7" s="56"/>
      <c r="I7" s="56"/>
      <c r="J7" s="56"/>
      <c r="K7" s="56"/>
      <c r="L7" s="56"/>
      <c r="M7" s="56"/>
    </row>
    <row r="8" spans="1:15" x14ac:dyDescent="0.25">
      <c r="A8" s="56" t="s">
        <v>42</v>
      </c>
      <c r="B8" s="56"/>
      <c r="C8" s="56"/>
      <c r="D8" s="56"/>
      <c r="E8" s="56"/>
      <c r="F8" s="56"/>
      <c r="G8" s="56"/>
      <c r="H8" s="56"/>
      <c r="I8" s="56"/>
      <c r="J8" s="56"/>
      <c r="K8" s="56"/>
      <c r="L8" s="56"/>
      <c r="M8" s="56"/>
    </row>
    <row r="9" spans="1:15" x14ac:dyDescent="0.25">
      <c r="A9" s="46" t="s">
        <v>43</v>
      </c>
      <c r="B9" s="46"/>
      <c r="C9" s="46"/>
      <c r="D9" s="46"/>
      <c r="E9" s="46"/>
      <c r="F9" s="46"/>
      <c r="G9" s="46"/>
      <c r="H9" s="46"/>
      <c r="I9" s="46"/>
      <c r="J9" s="46"/>
      <c r="K9" s="46"/>
      <c r="L9" s="46"/>
      <c r="M9" s="46"/>
    </row>
    <row r="10" spans="1:15" ht="58.5" customHeight="1" x14ac:dyDescent="0.25">
      <c r="A10" s="39" t="s">
        <v>44</v>
      </c>
      <c r="B10" s="40"/>
      <c r="C10" s="40"/>
      <c r="D10" s="40"/>
      <c r="E10" s="40"/>
      <c r="F10" s="40"/>
      <c r="G10" s="40"/>
      <c r="H10" s="40"/>
      <c r="I10" s="40"/>
      <c r="J10" s="40"/>
      <c r="K10" s="40"/>
      <c r="L10" s="40"/>
      <c r="M10" s="41"/>
    </row>
    <row r="11" spans="1:15" ht="84" customHeight="1" x14ac:dyDescent="0.25">
      <c r="A11" s="51" t="s">
        <v>66</v>
      </c>
      <c r="B11" s="52"/>
      <c r="C11" s="52"/>
      <c r="D11" s="52"/>
      <c r="E11" s="52"/>
      <c r="F11" s="52"/>
      <c r="G11" s="52"/>
      <c r="H11" s="52"/>
      <c r="I11" s="52"/>
      <c r="J11" s="52"/>
      <c r="K11" s="52"/>
      <c r="L11" s="52"/>
      <c r="M11" s="53"/>
    </row>
    <row r="12" spans="1:15" ht="61.5" customHeight="1" x14ac:dyDescent="0.25">
      <c r="A12" s="9" t="s">
        <v>18</v>
      </c>
      <c r="B12" s="9" t="s">
        <v>67</v>
      </c>
      <c r="C12" s="9">
        <v>4</v>
      </c>
      <c r="D12" s="9" t="s">
        <v>19</v>
      </c>
      <c r="E12" s="18">
        <f>E13+E14+E15+E16</f>
        <v>1195498.2200000002</v>
      </c>
      <c r="F12" s="18">
        <f>E12-G12-I12</f>
        <v>193871.15000000023</v>
      </c>
      <c r="G12" s="19">
        <v>937003.36</v>
      </c>
      <c r="H12" s="18">
        <v>0</v>
      </c>
      <c r="I12" s="18">
        <v>64623.71</v>
      </c>
      <c r="J12" s="34" t="s">
        <v>81</v>
      </c>
      <c r="K12" s="12" t="s">
        <v>2</v>
      </c>
      <c r="L12" s="12" t="s">
        <v>64</v>
      </c>
      <c r="M12" s="42" t="s">
        <v>70</v>
      </c>
      <c r="O12" s="21"/>
    </row>
    <row r="13" spans="1:15" ht="50.25" customHeight="1" x14ac:dyDescent="0.25">
      <c r="A13" s="9" t="s">
        <v>21</v>
      </c>
      <c r="B13" s="9" t="s">
        <v>22</v>
      </c>
      <c r="C13" s="9"/>
      <c r="D13" s="9"/>
      <c r="E13" s="18">
        <v>37243.800000000003</v>
      </c>
      <c r="F13" s="18"/>
      <c r="G13" s="18"/>
      <c r="H13" s="18"/>
      <c r="I13" s="18"/>
      <c r="J13" s="9" t="s">
        <v>65</v>
      </c>
      <c r="K13" s="12" t="s">
        <v>2</v>
      </c>
      <c r="L13" s="13" t="s">
        <v>1</v>
      </c>
      <c r="M13" s="43"/>
    </row>
    <row r="14" spans="1:15" ht="33.75" x14ac:dyDescent="0.25">
      <c r="A14" s="9" t="s">
        <v>23</v>
      </c>
      <c r="B14" s="9" t="s">
        <v>69</v>
      </c>
      <c r="C14" s="9"/>
      <c r="D14" s="9"/>
      <c r="E14" s="18">
        <v>1143359.32</v>
      </c>
      <c r="F14" s="29"/>
      <c r="G14" s="29"/>
      <c r="H14" s="18"/>
      <c r="I14" s="18"/>
      <c r="J14" s="9" t="s">
        <v>74</v>
      </c>
      <c r="K14" s="9" t="s">
        <v>20</v>
      </c>
      <c r="L14" s="9" t="s">
        <v>64</v>
      </c>
      <c r="M14" s="43"/>
    </row>
    <row r="15" spans="1:15" ht="22.5" x14ac:dyDescent="0.25">
      <c r="A15" s="9" t="s">
        <v>24</v>
      </c>
      <c r="B15" s="9" t="s">
        <v>76</v>
      </c>
      <c r="C15" s="9"/>
      <c r="D15" s="9"/>
      <c r="E15" s="33">
        <v>11688.6</v>
      </c>
      <c r="F15" s="29"/>
      <c r="G15" s="29"/>
      <c r="H15" s="18"/>
      <c r="I15" s="18"/>
      <c r="J15" s="9" t="s">
        <v>80</v>
      </c>
      <c r="K15" s="9" t="s">
        <v>20</v>
      </c>
      <c r="L15" s="9" t="s">
        <v>64</v>
      </c>
      <c r="M15" s="43"/>
    </row>
    <row r="16" spans="1:15" ht="25.5" customHeight="1" x14ac:dyDescent="0.25">
      <c r="A16" s="9" t="s">
        <v>78</v>
      </c>
      <c r="B16" s="9" t="s">
        <v>77</v>
      </c>
      <c r="C16" s="9"/>
      <c r="D16" s="9"/>
      <c r="E16" s="18">
        <v>3206.5</v>
      </c>
      <c r="F16" s="29"/>
      <c r="G16" s="29"/>
      <c r="H16" s="18"/>
      <c r="I16" s="18"/>
      <c r="J16" s="9" t="s">
        <v>79</v>
      </c>
      <c r="K16" s="9" t="s">
        <v>20</v>
      </c>
      <c r="L16" s="9" t="s">
        <v>64</v>
      </c>
      <c r="M16" s="44"/>
    </row>
    <row r="17" spans="1:13" ht="75.75" customHeight="1" x14ac:dyDescent="0.25">
      <c r="A17" s="14"/>
      <c r="B17" s="14"/>
      <c r="C17" s="14"/>
      <c r="D17" s="14"/>
      <c r="E17" s="57"/>
      <c r="F17" s="35"/>
      <c r="G17" s="35"/>
      <c r="H17" s="57"/>
      <c r="I17" s="57"/>
      <c r="J17" s="14"/>
      <c r="K17" s="14"/>
      <c r="L17" s="14"/>
      <c r="M17" s="58"/>
    </row>
    <row r="18" spans="1:13" ht="12" customHeight="1" x14ac:dyDescent="0.25">
      <c r="A18" s="14"/>
      <c r="B18" s="15" t="s">
        <v>27</v>
      </c>
      <c r="C18" s="14"/>
      <c r="D18" s="14"/>
      <c r="E18" s="14"/>
      <c r="F18" s="35"/>
      <c r="G18" s="35"/>
      <c r="H18" s="14"/>
      <c r="I18" s="14"/>
      <c r="J18" s="14"/>
      <c r="K18" s="14"/>
      <c r="L18" s="14"/>
      <c r="M18" s="16"/>
    </row>
    <row r="19" spans="1:13" ht="16.5" customHeight="1" x14ac:dyDescent="0.25">
      <c r="A19" s="23" t="s">
        <v>45</v>
      </c>
      <c r="B19" s="15"/>
      <c r="C19" s="14"/>
      <c r="D19" s="14"/>
      <c r="E19" s="23" t="s">
        <v>46</v>
      </c>
      <c r="G19" s="14"/>
      <c r="H19" s="14"/>
      <c r="I19" s="47" t="s">
        <v>47</v>
      </c>
      <c r="J19" s="47"/>
      <c r="K19" s="23"/>
      <c r="L19" s="14"/>
      <c r="M19" s="16"/>
    </row>
    <row r="20" spans="1:13" ht="324.75" customHeight="1" x14ac:dyDescent="0.25">
      <c r="A20" s="14"/>
      <c r="B20" s="15"/>
      <c r="C20" s="14"/>
      <c r="D20" s="14"/>
      <c r="E20" s="14"/>
      <c r="F20" s="14"/>
      <c r="G20" s="14"/>
      <c r="H20" s="14"/>
      <c r="I20" s="14"/>
      <c r="J20" s="14"/>
      <c r="K20" s="14"/>
      <c r="L20" s="14"/>
      <c r="M20" s="16"/>
    </row>
    <row r="21" spans="1:13" ht="15" customHeight="1" x14ac:dyDescent="0.25">
      <c r="A21" s="23"/>
    </row>
    <row r="22" spans="1:13" x14ac:dyDescent="0.25">
      <c r="A22" s="46" t="s">
        <v>48</v>
      </c>
      <c r="B22" s="46"/>
      <c r="C22" s="46"/>
      <c r="D22" s="46"/>
      <c r="E22" s="46"/>
      <c r="F22" s="46"/>
      <c r="G22" s="46"/>
      <c r="H22" s="46"/>
      <c r="I22" s="46"/>
      <c r="J22" s="46"/>
      <c r="K22" s="46"/>
      <c r="L22" s="46"/>
      <c r="M22" s="46"/>
    </row>
    <row r="23" spans="1:13" ht="47.25" customHeight="1" x14ac:dyDescent="0.25">
      <c r="A23" s="39" t="s">
        <v>49</v>
      </c>
      <c r="B23" s="40"/>
      <c r="C23" s="40"/>
      <c r="D23" s="40"/>
      <c r="E23" s="40"/>
      <c r="F23" s="40"/>
      <c r="G23" s="40"/>
      <c r="H23" s="40"/>
      <c r="I23" s="40"/>
      <c r="J23" s="40"/>
      <c r="K23" s="40"/>
      <c r="L23" s="40"/>
      <c r="M23" s="41"/>
    </row>
    <row r="24" spans="1:13" ht="60" customHeight="1" x14ac:dyDescent="0.25">
      <c r="A24" s="39" t="s">
        <v>50</v>
      </c>
      <c r="B24" s="40"/>
      <c r="C24" s="40"/>
      <c r="D24" s="40"/>
      <c r="E24" s="40"/>
      <c r="F24" s="40"/>
      <c r="G24" s="40"/>
      <c r="H24" s="40"/>
      <c r="I24" s="40"/>
      <c r="J24" s="40"/>
      <c r="K24" s="40"/>
      <c r="L24" s="40"/>
      <c r="M24" s="41"/>
    </row>
    <row r="25" spans="1:13" ht="53.25" customHeight="1" x14ac:dyDescent="0.25">
      <c r="A25" s="9" t="s">
        <v>28</v>
      </c>
      <c r="B25" s="9" t="s">
        <v>51</v>
      </c>
      <c r="C25" s="9">
        <v>4</v>
      </c>
      <c r="D25" s="9" t="s">
        <v>19</v>
      </c>
      <c r="E25" s="18">
        <f>E26+E27+E28</f>
        <v>222319.59</v>
      </c>
      <c r="F25" s="18">
        <f>E25-G25-I25</f>
        <v>25488.970000000008</v>
      </c>
      <c r="G25" s="19">
        <v>188513.83</v>
      </c>
      <c r="H25" s="18">
        <v>0</v>
      </c>
      <c r="I25" s="18">
        <v>8316.7900000000009</v>
      </c>
      <c r="J25" s="9" t="s">
        <v>71</v>
      </c>
      <c r="K25" s="12" t="s">
        <v>1</v>
      </c>
      <c r="L25" s="12" t="s">
        <v>20</v>
      </c>
      <c r="M25" s="42" t="s">
        <v>72</v>
      </c>
    </row>
    <row r="26" spans="1:13" ht="22.5" x14ac:dyDescent="0.25">
      <c r="A26" s="9" t="s">
        <v>29</v>
      </c>
      <c r="B26" s="9" t="s">
        <v>22</v>
      </c>
      <c r="C26" s="9"/>
      <c r="D26" s="9"/>
      <c r="E26" s="18">
        <v>4196.88</v>
      </c>
      <c r="F26" s="18"/>
      <c r="G26" s="18"/>
      <c r="H26" s="18"/>
      <c r="I26" s="18"/>
      <c r="J26" s="9" t="s">
        <v>39</v>
      </c>
      <c r="K26" s="12" t="s">
        <v>1</v>
      </c>
      <c r="L26" s="13" t="s">
        <v>1</v>
      </c>
      <c r="M26" s="43"/>
    </row>
    <row r="27" spans="1:13" ht="22.5" x14ac:dyDescent="0.25">
      <c r="A27" s="9" t="s">
        <v>30</v>
      </c>
      <c r="B27" s="9" t="s">
        <v>52</v>
      </c>
      <c r="C27" s="9"/>
      <c r="D27" s="9"/>
      <c r="E27" s="18">
        <v>213403.71</v>
      </c>
      <c r="F27" s="18"/>
      <c r="G27" s="18"/>
      <c r="H27" s="18"/>
      <c r="I27" s="18"/>
      <c r="J27" s="9" t="s">
        <v>53</v>
      </c>
      <c r="K27" s="9" t="s">
        <v>20</v>
      </c>
      <c r="L27" s="9" t="s">
        <v>20</v>
      </c>
      <c r="M27" s="43"/>
    </row>
    <row r="28" spans="1:13" ht="23.25" customHeight="1" x14ac:dyDescent="0.25">
      <c r="A28" s="9" t="s">
        <v>31</v>
      </c>
      <c r="B28" s="9" t="s">
        <v>25</v>
      </c>
      <c r="C28" s="9"/>
      <c r="D28" s="9"/>
      <c r="E28" s="18">
        <v>4719</v>
      </c>
      <c r="F28" s="18"/>
      <c r="G28" s="18"/>
      <c r="H28" s="18"/>
      <c r="I28" s="18"/>
      <c r="J28" s="9" t="s">
        <v>26</v>
      </c>
      <c r="K28" s="9" t="s">
        <v>20</v>
      </c>
      <c r="L28" s="9" t="s">
        <v>20</v>
      </c>
      <c r="M28" s="44"/>
    </row>
    <row r="29" spans="1:13" ht="10.5" customHeight="1" x14ac:dyDescent="0.25">
      <c r="B29" s="15" t="s">
        <v>27</v>
      </c>
    </row>
    <row r="30" spans="1:13" ht="12.75" customHeight="1" x14ac:dyDescent="0.25">
      <c r="A30" s="23" t="s">
        <v>45</v>
      </c>
      <c r="H30" s="24"/>
      <c r="I30" s="24" t="s">
        <v>47</v>
      </c>
    </row>
    <row r="34" spans="1:13" x14ac:dyDescent="0.25">
      <c r="A34" s="23"/>
    </row>
    <row r="35" spans="1:13" ht="258" customHeight="1" x14ac:dyDescent="0.25"/>
    <row r="36" spans="1:13" ht="21" customHeight="1" x14ac:dyDescent="0.25"/>
    <row r="37" spans="1:13" ht="9.75" customHeight="1" x14ac:dyDescent="0.25">
      <c r="A37" s="46" t="s">
        <v>54</v>
      </c>
      <c r="B37" s="46"/>
      <c r="C37" s="46"/>
      <c r="D37" s="46"/>
      <c r="E37" s="46"/>
      <c r="F37" s="46"/>
      <c r="G37" s="46"/>
      <c r="H37" s="46"/>
      <c r="I37" s="46"/>
      <c r="J37" s="46"/>
      <c r="K37" s="46"/>
      <c r="L37" s="46"/>
      <c r="M37" s="46"/>
    </row>
    <row r="38" spans="1:13" ht="54.75" customHeight="1" x14ac:dyDescent="0.25">
      <c r="A38" s="48" t="s">
        <v>55</v>
      </c>
      <c r="B38" s="49"/>
      <c r="C38" s="49"/>
      <c r="D38" s="49"/>
      <c r="E38" s="49"/>
      <c r="F38" s="49"/>
      <c r="G38" s="49"/>
      <c r="H38" s="49"/>
      <c r="I38" s="49"/>
      <c r="J38" s="49"/>
      <c r="K38" s="49"/>
      <c r="L38" s="49"/>
      <c r="M38" s="50"/>
    </row>
    <row r="39" spans="1:13" ht="79.5" customHeight="1" x14ac:dyDescent="0.25">
      <c r="A39" s="39" t="s">
        <v>89</v>
      </c>
      <c r="B39" s="40"/>
      <c r="C39" s="40"/>
      <c r="D39" s="40"/>
      <c r="E39" s="40"/>
      <c r="F39" s="40"/>
      <c r="G39" s="40"/>
      <c r="H39" s="40"/>
      <c r="I39" s="40"/>
      <c r="J39" s="40"/>
      <c r="K39" s="40"/>
      <c r="L39" s="40"/>
      <c r="M39" s="41"/>
    </row>
    <row r="40" spans="1:13" ht="44.25" customHeight="1" x14ac:dyDescent="0.25">
      <c r="A40" s="9" t="s">
        <v>32</v>
      </c>
      <c r="B40" s="9" t="s">
        <v>68</v>
      </c>
      <c r="C40" s="9">
        <v>4</v>
      </c>
      <c r="D40" s="9" t="s">
        <v>19</v>
      </c>
      <c r="E40" s="18">
        <f>E41+E42+E43</f>
        <v>1844329.98</v>
      </c>
      <c r="F40" s="18">
        <f>E40-G40-I40</f>
        <v>269093.40999999997</v>
      </c>
      <c r="G40" s="19">
        <v>1508677.28</v>
      </c>
      <c r="H40" s="18">
        <v>0</v>
      </c>
      <c r="I40" s="18">
        <v>66559.289999999994</v>
      </c>
      <c r="J40" s="9" t="s">
        <v>90</v>
      </c>
      <c r="K40" s="12" t="s">
        <v>2</v>
      </c>
      <c r="L40" s="12" t="s">
        <v>73</v>
      </c>
      <c r="M40" s="42" t="s">
        <v>56</v>
      </c>
    </row>
    <row r="41" spans="1:13" ht="32.25" customHeight="1" x14ac:dyDescent="0.25">
      <c r="A41" s="9" t="s">
        <v>33</v>
      </c>
      <c r="B41" s="9" t="s">
        <v>57</v>
      </c>
      <c r="C41" s="9"/>
      <c r="D41" s="9"/>
      <c r="E41" s="18">
        <v>39011.4</v>
      </c>
      <c r="F41" s="18"/>
      <c r="G41" s="18"/>
      <c r="H41" s="18"/>
      <c r="I41" s="18"/>
      <c r="J41" s="9" t="s">
        <v>82</v>
      </c>
      <c r="K41" s="12" t="s">
        <v>2</v>
      </c>
      <c r="L41" s="13" t="s">
        <v>1</v>
      </c>
      <c r="M41" s="43"/>
    </row>
    <row r="42" spans="1:13" ht="31.5" customHeight="1" x14ac:dyDescent="0.25">
      <c r="A42" s="9" t="s">
        <v>34</v>
      </c>
      <c r="B42" s="9" t="s">
        <v>85</v>
      </c>
      <c r="C42" s="9"/>
      <c r="D42" s="9"/>
      <c r="E42" s="18">
        <v>1779049.48</v>
      </c>
      <c r="F42" s="18"/>
      <c r="G42" s="18"/>
      <c r="H42" s="18"/>
      <c r="I42" s="18"/>
      <c r="J42" s="9" t="s">
        <v>88</v>
      </c>
      <c r="K42" s="9" t="s">
        <v>20</v>
      </c>
      <c r="L42" s="9" t="s">
        <v>73</v>
      </c>
      <c r="M42" s="43"/>
    </row>
    <row r="43" spans="1:13" ht="20.25" customHeight="1" x14ac:dyDescent="0.25">
      <c r="A43" s="9" t="s">
        <v>35</v>
      </c>
      <c r="B43" s="9" t="s">
        <v>25</v>
      </c>
      <c r="C43" s="9"/>
      <c r="D43" s="9"/>
      <c r="E43" s="18">
        <v>26269.1</v>
      </c>
      <c r="F43" s="18"/>
      <c r="G43" s="18"/>
      <c r="H43" s="18"/>
      <c r="I43" s="18"/>
      <c r="J43" s="9" t="s">
        <v>26</v>
      </c>
      <c r="K43" s="9" t="s">
        <v>20</v>
      </c>
      <c r="L43" s="9" t="s">
        <v>73</v>
      </c>
      <c r="M43" s="44"/>
    </row>
    <row r="44" spans="1:13" x14ac:dyDescent="0.25">
      <c r="B44" s="15" t="s">
        <v>27</v>
      </c>
    </row>
    <row r="45" spans="1:13" x14ac:dyDescent="0.25">
      <c r="A45" s="23" t="s">
        <v>45</v>
      </c>
      <c r="B45" s="15"/>
      <c r="C45" s="14"/>
      <c r="D45" s="14"/>
      <c r="E45" s="23"/>
      <c r="G45" s="14"/>
      <c r="H45" s="28"/>
      <c r="I45" s="24" t="s">
        <v>47</v>
      </c>
      <c r="J45" s="23"/>
      <c r="M45" s="16"/>
    </row>
    <row r="46" spans="1:13" x14ac:dyDescent="0.25">
      <c r="A46" s="25"/>
      <c r="F46" s="26"/>
      <c r="H46" s="32"/>
    </row>
    <row r="56" spans="1:14" ht="90" customHeight="1" x14ac:dyDescent="0.25"/>
    <row r="57" spans="1:14" ht="15" customHeight="1" x14ac:dyDescent="0.25">
      <c r="A57" s="27"/>
      <c r="L57" s="23"/>
    </row>
    <row r="58" spans="1:14" ht="101.25" customHeight="1" x14ac:dyDescent="0.25"/>
    <row r="59" spans="1:14" ht="21.75" customHeight="1" x14ac:dyDescent="0.25"/>
    <row r="60" spans="1:14" x14ac:dyDescent="0.25">
      <c r="A60" s="45" t="s">
        <v>58</v>
      </c>
      <c r="B60" s="45"/>
      <c r="C60" s="45"/>
      <c r="D60" s="45"/>
      <c r="E60" s="45"/>
      <c r="F60" s="45"/>
      <c r="G60" s="45"/>
      <c r="H60" s="45"/>
      <c r="I60" s="45"/>
      <c r="J60" s="45"/>
      <c r="K60" s="45"/>
      <c r="L60" s="45"/>
      <c r="M60" s="45"/>
    </row>
    <row r="61" spans="1:14" ht="39.75" customHeight="1" x14ac:dyDescent="0.25">
      <c r="A61" s="46" t="s">
        <v>59</v>
      </c>
      <c r="B61" s="46"/>
      <c r="C61" s="46"/>
      <c r="D61" s="46"/>
      <c r="E61" s="46"/>
      <c r="F61" s="46"/>
      <c r="G61" s="46"/>
      <c r="H61" s="46"/>
      <c r="I61" s="46"/>
      <c r="J61" s="46"/>
      <c r="K61" s="46"/>
      <c r="L61" s="46"/>
      <c r="M61" s="46"/>
    </row>
    <row r="62" spans="1:14" ht="82.5" customHeight="1" x14ac:dyDescent="0.25">
      <c r="A62" s="39" t="s">
        <v>95</v>
      </c>
      <c r="B62" s="40"/>
      <c r="C62" s="40"/>
      <c r="D62" s="40"/>
      <c r="E62" s="40"/>
      <c r="F62" s="40"/>
      <c r="G62" s="40"/>
      <c r="H62" s="40"/>
      <c r="I62" s="40"/>
      <c r="J62" s="40"/>
      <c r="K62" s="40"/>
      <c r="L62" s="40"/>
      <c r="M62" s="41"/>
    </row>
    <row r="63" spans="1:14" ht="56.25" x14ac:dyDescent="0.25">
      <c r="A63" s="9" t="s">
        <v>36</v>
      </c>
      <c r="B63" s="9" t="s">
        <v>60</v>
      </c>
      <c r="C63" s="12" t="s">
        <v>61</v>
      </c>
      <c r="D63" s="12" t="s">
        <v>19</v>
      </c>
      <c r="E63" s="10">
        <f>E64+E65+E66+E67</f>
        <v>3026098.93</v>
      </c>
      <c r="F63" s="17">
        <f>E63-G63-I63</f>
        <v>967477.05000000016</v>
      </c>
      <c r="G63" s="11">
        <v>1736129.53</v>
      </c>
      <c r="H63" s="12">
        <v>0</v>
      </c>
      <c r="I63" s="36">
        <v>322492.34999999998</v>
      </c>
      <c r="J63" s="9" t="s">
        <v>91</v>
      </c>
      <c r="K63" s="9" t="s">
        <v>20</v>
      </c>
      <c r="L63" s="9" t="s">
        <v>73</v>
      </c>
      <c r="M63" s="42" t="s">
        <v>75</v>
      </c>
      <c r="N63" s="21"/>
    </row>
    <row r="64" spans="1:14" ht="45" x14ac:dyDescent="0.25">
      <c r="A64" s="20" t="s">
        <v>37</v>
      </c>
      <c r="B64" s="9" t="s">
        <v>92</v>
      </c>
      <c r="C64" s="12"/>
      <c r="D64" s="12"/>
      <c r="E64" s="10">
        <v>74570.37</v>
      </c>
      <c r="F64" s="10"/>
      <c r="G64" s="37"/>
      <c r="H64" s="12"/>
      <c r="I64" s="12"/>
      <c r="J64" s="12" t="s">
        <v>93</v>
      </c>
      <c r="K64" s="9" t="s">
        <v>20</v>
      </c>
      <c r="L64" s="9" t="s">
        <v>64</v>
      </c>
      <c r="M64" s="43"/>
    </row>
    <row r="65" spans="1:13" ht="33.75" x14ac:dyDescent="0.25">
      <c r="A65" s="9" t="s">
        <v>38</v>
      </c>
      <c r="B65" s="9" t="s">
        <v>69</v>
      </c>
      <c r="C65" s="12"/>
      <c r="D65" s="12"/>
      <c r="E65" s="10">
        <v>2908762.69</v>
      </c>
      <c r="F65" s="29"/>
      <c r="G65" s="37"/>
      <c r="H65" s="12"/>
      <c r="I65" s="12"/>
      <c r="J65" s="9" t="s">
        <v>84</v>
      </c>
      <c r="K65" s="9" t="s">
        <v>64</v>
      </c>
      <c r="L65" s="9" t="s">
        <v>73</v>
      </c>
      <c r="M65" s="43"/>
    </row>
    <row r="66" spans="1:13" ht="22.5" x14ac:dyDescent="0.25">
      <c r="A66" s="9" t="s">
        <v>40</v>
      </c>
      <c r="B66" s="9" t="s">
        <v>87</v>
      </c>
      <c r="C66" s="12"/>
      <c r="D66" s="12"/>
      <c r="E66" s="10">
        <v>20505.87</v>
      </c>
      <c r="F66" s="29"/>
      <c r="G66" s="37"/>
      <c r="H66" s="12"/>
      <c r="I66" s="12"/>
      <c r="J66" s="9" t="s">
        <v>94</v>
      </c>
      <c r="K66" s="9" t="s">
        <v>64</v>
      </c>
      <c r="L66" s="9" t="s">
        <v>64</v>
      </c>
      <c r="M66" s="43"/>
    </row>
    <row r="67" spans="1:13" ht="22.5" x14ac:dyDescent="0.25">
      <c r="A67" s="9" t="s">
        <v>86</v>
      </c>
      <c r="B67" s="9" t="s">
        <v>25</v>
      </c>
      <c r="C67" s="9"/>
      <c r="D67" s="9"/>
      <c r="E67" s="10">
        <v>22260</v>
      </c>
      <c r="F67" s="18"/>
      <c r="G67" s="37"/>
      <c r="H67" s="18"/>
      <c r="I67" s="18"/>
      <c r="J67" s="9" t="s">
        <v>26</v>
      </c>
      <c r="K67" s="9" t="s">
        <v>64</v>
      </c>
      <c r="L67" s="9" t="s">
        <v>73</v>
      </c>
      <c r="M67" s="44"/>
    </row>
    <row r="68" spans="1:13" x14ac:dyDescent="0.25">
      <c r="B68" s="15" t="s">
        <v>27</v>
      </c>
    </row>
    <row r="69" spans="1:13" ht="14.25" customHeight="1" x14ac:dyDescent="0.25">
      <c r="A69" s="23" t="s">
        <v>45</v>
      </c>
      <c r="B69" s="15"/>
      <c r="C69" s="14"/>
      <c r="D69" s="14"/>
      <c r="E69" s="23"/>
      <c r="J69" s="30" t="s">
        <v>47</v>
      </c>
      <c r="L69" s="14"/>
    </row>
    <row r="81" ht="87" customHeight="1" x14ac:dyDescent="0.25"/>
    <row r="82" ht="14.25" customHeight="1" x14ac:dyDescent="0.25"/>
    <row r="83" ht="29.25" customHeight="1" x14ac:dyDescent="0.25"/>
    <row r="84" ht="6.75" customHeight="1" x14ac:dyDescent="0.25"/>
  </sheetData>
  <mergeCells count="29">
    <mergeCell ref="M12:M16"/>
    <mergeCell ref="A9:M9"/>
    <mergeCell ref="A5:A6"/>
    <mergeCell ref="B5:B6"/>
    <mergeCell ref="C5:C6"/>
    <mergeCell ref="D5:D6"/>
    <mergeCell ref="E5:E6"/>
    <mergeCell ref="F5:I5"/>
    <mergeCell ref="J5:J6"/>
    <mergeCell ref="K5:L5"/>
    <mergeCell ref="M5:M6"/>
    <mergeCell ref="A7:M7"/>
    <mergeCell ref="A8:M8"/>
    <mergeCell ref="A2:J2"/>
    <mergeCell ref="A62:M62"/>
    <mergeCell ref="M63:M67"/>
    <mergeCell ref="A60:M60"/>
    <mergeCell ref="A61:M61"/>
    <mergeCell ref="M40:M43"/>
    <mergeCell ref="I19:J19"/>
    <mergeCell ref="A23:M23"/>
    <mergeCell ref="A22:M22"/>
    <mergeCell ref="A24:M24"/>
    <mergeCell ref="M25:M28"/>
    <mergeCell ref="A37:M37"/>
    <mergeCell ref="A38:M38"/>
    <mergeCell ref="A39:M39"/>
    <mergeCell ref="A10:M10"/>
    <mergeCell ref="A11:M11"/>
  </mergeCells>
  <pageMargins left="0.70866141732283472" right="0.70866141732283472" top="0.74803149606299213" bottom="0.39370078740157483" header="0.31496062992125984" footer="0.31496062992125984"/>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5.6.2.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Amanda Goba</cp:lastModifiedBy>
  <cp:lastPrinted>2019-05-08T06:03:15Z</cp:lastPrinted>
  <dcterms:created xsi:type="dcterms:W3CDTF">2014-11-05T07:19:07Z</dcterms:created>
  <dcterms:modified xsi:type="dcterms:W3CDTF">2019-05-08T06:03:19Z</dcterms:modified>
</cp:coreProperties>
</file>