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ārvalde\Edzus Jirgensons\Documenti\"/>
    </mc:Choice>
  </mc:AlternateContent>
  <bookViews>
    <workbookView xWindow="0" yWindow="0" windowWidth="28800" windowHeight="12435" activeTab="6"/>
  </bookViews>
  <sheets>
    <sheet name="A gr. klases" sheetId="1" r:id="rId1"/>
    <sheet name="B gr. klases" sheetId="2" r:id="rId2"/>
    <sheet name="C gr. klases" sheetId="3" r:id="rId3"/>
    <sheet name="ielu klases " sheetId="4" r:id="rId4"/>
    <sheet name="A gr. klases (3)" sheetId="9" r:id="rId5"/>
    <sheet name="B gr. klases (3)" sheetId="10" r:id="rId6"/>
    <sheet name="C gr. klases (3)" sheetId="11" r:id="rId7"/>
    <sheet name="ielu klases  (3)" sheetId="12" r:id="rId8"/>
    <sheet name="A gr. klases (2)" sheetId="5" r:id="rId9"/>
    <sheet name="B gr. klases (2)" sheetId="6" r:id="rId10"/>
    <sheet name="C gr. klases (2)" sheetId="7" r:id="rId11"/>
    <sheet name="ielu klases  (2)" sheetId="8" r:id="rId12"/>
  </sheets>
  <calcPr calcId="152511"/>
</workbook>
</file>

<file path=xl/calcChain.xml><?xml version="1.0" encoding="utf-8"?>
<calcChain xmlns="http://schemas.openxmlformats.org/spreadsheetml/2006/main">
  <c r="E213" i="12" l="1"/>
  <c r="E212" i="12"/>
  <c r="E211" i="12"/>
  <c r="E210" i="12"/>
  <c r="E209" i="12"/>
  <c r="E76" i="11"/>
  <c r="E75" i="11"/>
  <c r="E74" i="11"/>
  <c r="E72" i="11"/>
  <c r="E71" i="11"/>
  <c r="E110" i="10"/>
  <c r="E109" i="10"/>
  <c r="E108" i="10"/>
  <c r="E58" i="9"/>
  <c r="E57" i="9"/>
  <c r="E56" i="9"/>
  <c r="E213" i="4"/>
  <c r="E212" i="4"/>
  <c r="E211" i="4"/>
  <c r="E210" i="4"/>
  <c r="E209" i="4"/>
  <c r="E72" i="3"/>
  <c r="E71" i="3"/>
  <c r="E110" i="2"/>
  <c r="E108" i="2"/>
  <c r="E58" i="1"/>
  <c r="E56" i="1"/>
  <c r="E76" i="3" l="1"/>
  <c r="E74" i="3"/>
  <c r="E263" i="8" l="1"/>
  <c r="E264" i="8"/>
  <c r="E262" i="8"/>
  <c r="E261" i="8"/>
  <c r="E260" i="8"/>
  <c r="E81" i="7"/>
  <c r="E80" i="7"/>
  <c r="E139" i="6"/>
  <c r="E138" i="6"/>
  <c r="E137" i="6"/>
  <c r="E93" i="5"/>
  <c r="E92" i="5"/>
  <c r="E91" i="5"/>
  <c r="E109" i="2"/>
  <c r="E57" i="1"/>
  <c r="E75" i="3" l="1"/>
</calcChain>
</file>

<file path=xl/sharedStrings.xml><?xml version="1.0" encoding="utf-8"?>
<sst xmlns="http://schemas.openxmlformats.org/spreadsheetml/2006/main" count="2633" uniqueCount="442">
  <si>
    <t>Nr. p.k</t>
  </si>
  <si>
    <t>Ceļa nosaukums</t>
  </si>
  <si>
    <t>Salacgrīvas teritorija</t>
  </si>
  <si>
    <t>Kuiviži-Šmiti</t>
  </si>
  <si>
    <t>C</t>
  </si>
  <si>
    <t>Dzeņi-Vecsalaca</t>
  </si>
  <si>
    <t>Vecsalaca-Varži</t>
  </si>
  <si>
    <t>Jaunstrenči-Sargi</t>
  </si>
  <si>
    <t>D</t>
  </si>
  <si>
    <t>Sargi-Kvotnoras</t>
  </si>
  <si>
    <t>Mežkadegi-</t>
  </si>
  <si>
    <t>Lejaskadagi</t>
  </si>
  <si>
    <t>Liepu iela-Jennas</t>
  </si>
  <si>
    <t>Korģene-Sprundas</t>
  </si>
  <si>
    <t>Lauteri-2-Priediņi-2</t>
  </si>
  <si>
    <t>Sila iela-Kraujas</t>
  </si>
  <si>
    <t>Senvieta-</t>
  </si>
  <si>
    <t>Lāņu muiža</t>
  </si>
  <si>
    <t>Ainažu pagasts</t>
  </si>
  <si>
    <t xml:space="preserve">Līči-Kalnurgāji   </t>
  </si>
  <si>
    <t xml:space="preserve">Mērnieki-Irnumi   </t>
  </si>
  <si>
    <t>Šalkas-Rostes</t>
  </si>
  <si>
    <t>Liepupes pagasts</t>
  </si>
  <si>
    <t>Kalnsolas-Roņi</t>
  </si>
  <si>
    <t>Baznīca-Pidas</t>
  </si>
  <si>
    <t>pagasta padome</t>
  </si>
  <si>
    <t>Vecmuiža-Dāči</t>
  </si>
  <si>
    <t>Lembuži-Tūja</t>
  </si>
  <si>
    <t>Tūja-Ežurgas</t>
  </si>
  <si>
    <t>Tūjas skola-Pīlāgi</t>
  </si>
  <si>
    <t>Liepupes muiža</t>
  </si>
  <si>
    <t>Kannieki</t>
  </si>
  <si>
    <t>Baznīca-Seķi</t>
  </si>
  <si>
    <t>Pagasta padome-</t>
  </si>
  <si>
    <t>Vangas</t>
  </si>
  <si>
    <t>Raunīši-Mežciems</t>
  </si>
  <si>
    <t>Birzgaļi-Lukstiņi</t>
  </si>
  <si>
    <t>Pīlāgi-Saulītes</t>
  </si>
  <si>
    <t>Gulbīši-</t>
  </si>
  <si>
    <t>Pamati-Dzenīši</t>
  </si>
  <si>
    <t>Dzirnavas-Rūķīši</t>
  </si>
  <si>
    <t>Sniedzes-Silnieki</t>
  </si>
  <si>
    <t>Vīganti-Seķu purvs</t>
  </si>
  <si>
    <t>Zaķi-Tūja</t>
  </si>
  <si>
    <t>Jaunrozes-Mežmuiža</t>
  </si>
  <si>
    <t>Stiebri-Jaunkumpāni</t>
  </si>
  <si>
    <t>Gāršas-Dunte</t>
  </si>
  <si>
    <t>Aizupes-Seķu purvs</t>
  </si>
  <si>
    <t>Kopā:</t>
  </si>
  <si>
    <t>Pīlāgi - Krastmaļi</t>
  </si>
  <si>
    <t>Pamati - Alkšņi</t>
  </si>
  <si>
    <t>Akmeņlīdumi - Apogi</t>
  </si>
  <si>
    <t>Dūjiņas - Madaras</t>
  </si>
  <si>
    <t xml:space="preserve">Robežnieki - </t>
  </si>
  <si>
    <t>Strautmaļi</t>
  </si>
  <si>
    <t xml:space="preserve">Ļekungas - </t>
  </si>
  <si>
    <t>Ķieģeļnieki</t>
  </si>
  <si>
    <t>Karateri - Bērzsulas</t>
  </si>
  <si>
    <t>Varži - Lūri</t>
  </si>
  <si>
    <t>Vāverītes - Mežpils</t>
  </si>
  <si>
    <t>Rūjas - Dibeni</t>
  </si>
  <si>
    <t>Braslas -Fabrikas</t>
  </si>
  <si>
    <t>Kļaviņas - Buļnoras</t>
  </si>
  <si>
    <t>Smilgas - Toskāna</t>
  </si>
  <si>
    <t>Skujiņas -</t>
  </si>
  <si>
    <t>Akmeņgravas 1</t>
  </si>
  <si>
    <t>Veckarogi - Tamisāri</t>
  </si>
  <si>
    <t>Enkuri - Aizkalni</t>
  </si>
  <si>
    <t>Gundegas- Košķuļi</t>
  </si>
  <si>
    <t>Fotmeži - Noriņas</t>
  </si>
  <si>
    <t>Tamisāri - Toskāna</t>
  </si>
  <si>
    <t>Lieplejas - Mežuļi</t>
  </si>
  <si>
    <t>Cīņas - Gobas</t>
  </si>
  <si>
    <t>Zītari- Ezerkalni</t>
  </si>
  <si>
    <t>Ābelītes- Irbītes</t>
  </si>
  <si>
    <t xml:space="preserve">Dunduri - </t>
  </si>
  <si>
    <t>Korģenes katlumāja</t>
  </si>
  <si>
    <t>Zītaru ielas sākums -</t>
  </si>
  <si>
    <t>Atvases</t>
  </si>
  <si>
    <t>Sargi - Paozoli</t>
  </si>
  <si>
    <t xml:space="preserve"> Līdumi - Krastiņi</t>
  </si>
  <si>
    <t>Jaunbērziņi - Vīcupi</t>
  </si>
  <si>
    <t xml:space="preserve">Centra Kalte - </t>
  </si>
  <si>
    <t>Ozoldegumi</t>
  </si>
  <si>
    <t xml:space="preserve">Mehanizācijas iela - </t>
  </si>
  <si>
    <t>Torbgaļi</t>
  </si>
  <si>
    <t>Liepavoti - Lapmeži</t>
  </si>
  <si>
    <t>Liepavoti - Mežiņi</t>
  </si>
  <si>
    <t>Torbgaļi - Melderi</t>
  </si>
  <si>
    <t>Svētciema</t>
  </si>
  <si>
    <t>pievedceļš</t>
  </si>
  <si>
    <t>Kāpu iela - Kārandas</t>
  </si>
  <si>
    <t xml:space="preserve">Jūras iela - </t>
  </si>
  <si>
    <t>Tobergkalni</t>
  </si>
  <si>
    <t>Medņi - Svētupes</t>
  </si>
  <si>
    <t>Jesperi-Misiņi</t>
  </si>
  <si>
    <t>Palmas - Pūpoli</t>
  </si>
  <si>
    <t>Altaji - Straumes</t>
  </si>
  <si>
    <t xml:space="preserve"> Ozoli - Pārupes</t>
  </si>
  <si>
    <t>Vāvuļi - Ozoli</t>
  </si>
  <si>
    <t>Utkas - Zeltiņi</t>
  </si>
  <si>
    <t>Radziņi - Arāji</t>
  </si>
  <si>
    <t>Rutki - Ceļmalas</t>
  </si>
  <si>
    <t>Stūrīši - Kārkliņi</t>
  </si>
  <si>
    <t>Apiņi - Saulītes</t>
  </si>
  <si>
    <t>Pīlādži - Grantskalni</t>
  </si>
  <si>
    <t>Lapiņas - Sīpoli</t>
  </si>
  <si>
    <t>Burtnieki - Stirnas</t>
  </si>
  <si>
    <t>Lāses - Ķepiņi</t>
  </si>
  <si>
    <t xml:space="preserve">Varoņi-2 - </t>
  </si>
  <si>
    <t>Jūrmalnieki</t>
  </si>
  <si>
    <t>Korķi - Cinīši</t>
  </si>
  <si>
    <t>Zvejnieki - Šleseri</t>
  </si>
  <si>
    <t>Silnieki - Mieriņi</t>
  </si>
  <si>
    <t>Varoņi - Druvnieki-1</t>
  </si>
  <si>
    <t>Lielurgas - Oltuži</t>
  </si>
  <si>
    <t>Ķieģeļcepļi - Varoņi</t>
  </si>
  <si>
    <t>Ligzdas - Straujupītes</t>
  </si>
  <si>
    <t>Jasmīni-2 - Jespari</t>
  </si>
  <si>
    <t>Jasmīni-2 - Tīreļi</t>
  </si>
  <si>
    <t>Zivtiņas - Siliņi</t>
  </si>
  <si>
    <t>Vārpas-Rozēni</t>
  </si>
  <si>
    <t>Ceļš uz Pārupi</t>
  </si>
  <si>
    <t>Pierobežas ceļš</t>
  </si>
  <si>
    <t>Mežgaļu ceļš</t>
  </si>
  <si>
    <t>Dižozolu ceļš</t>
  </si>
  <si>
    <t>Mazozolu ceļš</t>
  </si>
  <si>
    <t>Kļaviņas-Eglītes</t>
  </si>
  <si>
    <t>Krastkalni-Jūrmalnieki</t>
  </si>
  <si>
    <t>Klāviņi-Strazdi</t>
  </si>
  <si>
    <t>Prinkas-Rozēni</t>
  </si>
  <si>
    <t>Noriņas-Mehāniskās</t>
  </si>
  <si>
    <t>darbnīcas</t>
  </si>
  <si>
    <t>Kalnsproģi-Baldoņi</t>
  </si>
  <si>
    <t>Pasti-Sīpoli</t>
  </si>
  <si>
    <t>Kaimiņi-Sausiņi</t>
  </si>
  <si>
    <t>Niedras-Tallinas šos.</t>
  </si>
  <si>
    <t>Mievas-Tūjas skola</t>
  </si>
  <si>
    <t>Dzenīši-Kurpnieki</t>
  </si>
  <si>
    <t>Skoliņas-Pasti</t>
  </si>
  <si>
    <t>Tallinas šos.-</t>
  </si>
  <si>
    <t>Jaunkaupi</t>
  </si>
  <si>
    <t>Veclejnieki- Priežkalni</t>
  </si>
  <si>
    <t>Krīvas - Tuiskas</t>
  </si>
  <si>
    <t>Pīkoli - Zariņi</t>
  </si>
  <si>
    <t>Strēlnieki - Induļi</t>
  </si>
  <si>
    <t>Tāmavas - Niedriņas</t>
  </si>
  <si>
    <t>Ošlejas - Vībotnes</t>
  </si>
  <si>
    <t>Zvejnieki - Ķelderi</t>
  </si>
  <si>
    <t>Silkalni - Braslas</t>
  </si>
  <si>
    <t xml:space="preserve">Kuiķules ceļš - </t>
  </si>
  <si>
    <t>Caunītes</t>
  </si>
  <si>
    <t>Pašupes ceļš</t>
  </si>
  <si>
    <t>Jaunmailītes-Vētras</t>
  </si>
  <si>
    <t>Mežstrauti-Vanagi</t>
  </si>
  <si>
    <t>Vecsaulītes-</t>
  </si>
  <si>
    <t>Jaunsaulītes</t>
  </si>
  <si>
    <t>Bernhardi-</t>
  </si>
  <si>
    <t>Mērnieku skola</t>
  </si>
  <si>
    <t>Dzelzceļš</t>
  </si>
  <si>
    <t>Ceļš uz Birzēm</t>
  </si>
  <si>
    <t>Saules ceļš</t>
  </si>
  <si>
    <t>Avotkalnu ceļš</t>
  </si>
  <si>
    <t>Jostiņu ceļš</t>
  </si>
  <si>
    <t>Silāju ceļš</t>
  </si>
  <si>
    <t>Vētru ceļš</t>
  </si>
  <si>
    <t>Ceļš uz Pertiem</t>
  </si>
  <si>
    <t>Zemenes-Osīši</t>
  </si>
  <si>
    <t>Ceļš uz Ragpuriņiem</t>
  </si>
  <si>
    <t>Ceļš uz Zaļumniekiem</t>
  </si>
  <si>
    <t>Punči-Zālītes</t>
  </si>
  <si>
    <t>Ceļš uz Arājiem</t>
  </si>
  <si>
    <t>Senču ceļš</t>
  </si>
  <si>
    <t>Andrupu ceļš</t>
  </si>
  <si>
    <t>Alkšņu ceļš</t>
  </si>
  <si>
    <t>Varžu ceļš</t>
  </si>
  <si>
    <t>Mērnieku skola-Irnumi</t>
  </si>
  <si>
    <t>Sila ceļš</t>
  </si>
  <si>
    <t>Rūtas-Branti</t>
  </si>
  <si>
    <t>Mežmaļu ceļš</t>
  </si>
  <si>
    <t>Stārasti-Kļaviņas</t>
  </si>
  <si>
    <t>Dzenīši-Pavasari</t>
  </si>
  <si>
    <t>Melnbārži-Zaļlapi</t>
  </si>
  <si>
    <t>Birznieki-Līdumnieki</t>
  </si>
  <si>
    <t>Mūrnieki-Saulītes</t>
  </si>
  <si>
    <t>Lejas Pūces-Mustkalni</t>
  </si>
  <si>
    <t>Tūjas šos.-Birzmaļi</t>
  </si>
  <si>
    <t>Bises-Ķimši</t>
  </si>
  <si>
    <t>Strazdi-Birzmaļi</t>
  </si>
  <si>
    <t>Ziedlejas-Ķirši</t>
  </si>
  <si>
    <t>Ozoliņi-Birznieki</t>
  </si>
  <si>
    <t>Alkšņi-Karjers</t>
  </si>
  <si>
    <t>Jaunrozes-Monopoli</t>
  </si>
  <si>
    <t>Gāršnieki-Krūmiņi</t>
  </si>
  <si>
    <t>Porkas-stūrīši</t>
  </si>
  <si>
    <t>Kalnbērziņi-Ķieģeļnīca</t>
  </si>
  <si>
    <t>Āboliņi-Lejasozoli</t>
  </si>
  <si>
    <t>Tūjas ielas</t>
  </si>
  <si>
    <t>Bērzu iela</t>
  </si>
  <si>
    <t>Bangu iela</t>
  </si>
  <si>
    <t>Dzintaru iela</t>
  </si>
  <si>
    <t>Ievu iela</t>
  </si>
  <si>
    <t>Jūras iela</t>
  </si>
  <si>
    <t>Krasta iela</t>
  </si>
  <si>
    <t>Kāpu iela</t>
  </si>
  <si>
    <t>Liedaga iela</t>
  </si>
  <si>
    <t>Liepu iela</t>
  </si>
  <si>
    <t>Medņu iela</t>
  </si>
  <si>
    <t>O.210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</si>
  <si>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</si>
  <si>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</si>
  <si>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</si>
  <si>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</si>
  <si>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</si>
  <si>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</si>
  <si>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</si>
  <si>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</si>
  <si>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</si>
  <si>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</si>
  <si>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</si>
  <si>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</si>
  <si>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Jelgavkrastu ielas</t>
  </si>
  <si>
    <t>Līvānu iela</t>
  </si>
  <si>
    <t>Ceriņu iela</t>
  </si>
  <si>
    <t xml:space="preserve">Lazdu iela </t>
  </si>
  <si>
    <t>Liepupes ielas</t>
  </si>
  <si>
    <t>Pārupes iela</t>
  </si>
  <si>
    <t>Skolas iela</t>
  </si>
  <si>
    <t xml:space="preserve">Muižas iela </t>
  </si>
  <si>
    <t>Ezera iela</t>
  </si>
  <si>
    <t>Korģenes ielas</t>
  </si>
  <si>
    <t>Zītaru iela</t>
  </si>
  <si>
    <t>Lielā Zītaru iela</t>
  </si>
  <si>
    <t>Zāļu iela</t>
  </si>
  <si>
    <t>Ošu iela</t>
  </si>
  <si>
    <t>Pūpolu iela</t>
  </si>
  <si>
    <t>Salacgrīvas ielas</t>
  </si>
  <si>
    <t>ĀĶU</t>
  </si>
  <si>
    <t>ATLANTIJAS</t>
  </si>
  <si>
    <t>AUSTRUMU</t>
  </si>
  <si>
    <t>AVOTU</t>
  </si>
  <si>
    <t>BANGU</t>
  </si>
  <si>
    <t>BAZNĪCAS</t>
  </si>
  <si>
    <t>B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</si>
  <si>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</si>
  <si>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</si>
  <si>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</si>
  <si>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</si>
  <si>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</si>
  <si>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</si>
  <si>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</si>
  <si>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</si>
  <si>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</si>
  <si>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</si>
  <si>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</si>
  <si>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</si>
  <si>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</si>
  <si>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</si>
  <si>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</si>
  <si>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</si>
  <si>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</si>
  <si>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</si>
  <si>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</si>
  <si>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</si>
  <si>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</si>
  <si>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</si>
  <si>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</si>
  <si>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</si>
  <si>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</si>
  <si>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</si>
  <si>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</si>
  <si>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</si>
  <si>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</si>
  <si>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</si>
  <si>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</si>
  <si>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</si>
  <si>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</si>
  <si>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</si>
  <si>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</si>
  <si>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</si>
  <si>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</si>
  <si>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</si>
  <si>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</si>
  <si>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</si>
  <si>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</si>
  <si>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</t>
  </si>
  <si>
    <t>MIERA</t>
  </si>
  <si>
    <t>MURDU</t>
  </si>
  <si>
    <t>OSTAS</t>
  </si>
  <si>
    <t>PELDU</t>
  </si>
  <si>
    <t>PĒRNAVAS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</si>
  <si>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</si>
  <si>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</si>
  <si>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</si>
  <si>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</si>
  <si>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</si>
  <si>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</si>
  <si>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</si>
  <si>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</si>
  <si>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</si>
  <si>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</si>
  <si>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</si>
  <si>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</si>
  <si>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</si>
  <si>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</si>
  <si>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</si>
  <si>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</si>
  <si>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</si>
  <si>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</si>
  <si>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</si>
  <si>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</si>
  <si>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</si>
  <si>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</si>
  <si>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</si>
  <si>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</si>
  <si>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</si>
  <si>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A</t>
  </si>
  <si>
    <t>VILMAS</t>
  </si>
  <si>
    <t>VIĻŅU</t>
  </si>
  <si>
    <t>ZAĻĀ</t>
  </si>
  <si>
    <t>ZIEDU</t>
  </si>
  <si>
    <t>ZVAIGŽŅU</t>
  </si>
  <si>
    <t>ZVEJNIEKU</t>
  </si>
  <si>
    <t>Vecsalacas ielas</t>
  </si>
  <si>
    <t>Ķēniņu iela</t>
  </si>
  <si>
    <t>Donavas iela</t>
  </si>
  <si>
    <t>Parka iela</t>
  </si>
  <si>
    <t>Niedru iela</t>
  </si>
  <si>
    <t>Madaru iela</t>
  </si>
  <si>
    <t>Vitrupes ielas</t>
  </si>
  <si>
    <t>Vitrupes iela</t>
  </si>
  <si>
    <t>Svētciema ielas</t>
  </si>
  <si>
    <t>Ābeļu iela</t>
  </si>
  <si>
    <t>Dzirnavu iela</t>
  </si>
  <si>
    <t>Dārza iela</t>
  </si>
  <si>
    <t>Ķiršu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</si>
  <si>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</si>
  <si>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</si>
  <si>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</si>
  <si>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</si>
  <si>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</si>
  <si>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</si>
  <si>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</si>
  <si>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Ainažu ielas</t>
  </si>
  <si>
    <t>Aizsaules</t>
  </si>
  <si>
    <t>Austrumu</t>
  </si>
  <si>
    <t>Brīvības</t>
  </si>
  <si>
    <t>Baznīcas</t>
  </si>
  <si>
    <t>Dārza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</si>
  <si>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</si>
  <si>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</si>
  <si>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</si>
  <si>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</si>
  <si>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</si>
  <si>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</si>
  <si>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</si>
  <si>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</si>
  <si>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</si>
  <si>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</si>
  <si>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</si>
  <si>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</si>
  <si>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</si>
  <si>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</si>
  <si>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</si>
  <si>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</si>
  <si>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</si>
  <si>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</si>
  <si>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</si>
  <si>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</si>
  <si>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</si>
  <si>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</si>
  <si>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</si>
  <si>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</si>
  <si>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</si>
  <si>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</t>
  </si>
  <si>
    <t>Zaļā</t>
  </si>
  <si>
    <t>Zāles</t>
  </si>
  <si>
    <t>Ziedu</t>
  </si>
  <si>
    <t>Zvejnieku</t>
  </si>
  <si>
    <t>Salacgrīvas novada_A_grupas ceļu saraksts ar noteiktām uzturēšanas klasēm 2013. gada ziemas sezonā (no 1.novembra līdz 31.martam)</t>
  </si>
  <si>
    <t>Salacgrīvas novada__B_grupas ceļu saraksts ar noteiktām uzturēšanas klasēm 2013. gada ziemas sezonā (no 1.novembra līdz 31.martam)</t>
  </si>
  <si>
    <t>Salacgrīvas novada__C_grupas ceļu saraksts ar noteiktām uzturēšanas klasēm 2013. gada ziemas sezonā (no 1.novembra līdz 31.martam)</t>
  </si>
  <si>
    <t>Salacgrīvas novada ielu saraksts ar noteiktām uzturēšanas klasēm 2013. gada ziemas sezonā (no 1.novembra līdz 31.martam)</t>
  </si>
  <si>
    <t>Uzturēšanas posms</t>
  </si>
  <si>
    <t>no km</t>
  </si>
  <si>
    <t>līdz km</t>
  </si>
  <si>
    <t>posma garums, km</t>
  </si>
  <si>
    <t xml:space="preserve"> uzturēšanas klase </t>
  </si>
  <si>
    <t>Kopā A grupas ceļi:</t>
  </si>
  <si>
    <t>Kopā B grupas ceļi:</t>
  </si>
  <si>
    <t>Kopā C grupas ceļi:</t>
  </si>
  <si>
    <t>Kopā ielas:</t>
  </si>
  <si>
    <r>
      <t xml:space="preserve">no tiem </t>
    </r>
    <r>
      <rPr>
        <b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  <charset val="186"/>
      </rPr>
      <t xml:space="preserve"> klase:</t>
    </r>
  </si>
  <si>
    <r>
      <t xml:space="preserve">no tiem </t>
    </r>
    <r>
      <rPr>
        <b/>
        <sz val="11"/>
        <color indexed="8"/>
        <rFont val="Calibri"/>
        <family val="2"/>
      </rPr>
      <t>D</t>
    </r>
    <r>
      <rPr>
        <sz val="11"/>
        <color indexed="8"/>
        <rFont val="Calibri"/>
        <family val="2"/>
        <charset val="186"/>
      </rPr>
      <t xml:space="preserve"> klase:</t>
    </r>
  </si>
  <si>
    <r>
      <t xml:space="preserve">no tām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  <charset val="186"/>
      </rPr>
      <t xml:space="preserve"> klase:</t>
    </r>
  </si>
  <si>
    <r>
      <t xml:space="preserve">no tām </t>
    </r>
    <r>
      <rPr>
        <b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  <charset val="186"/>
      </rPr>
      <t xml:space="preserve"> klase:</t>
    </r>
  </si>
  <si>
    <r>
      <t xml:space="preserve">no tām </t>
    </r>
    <r>
      <rPr>
        <b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  <charset val="186"/>
      </rPr>
      <t xml:space="preserve"> klase:</t>
    </r>
  </si>
  <si>
    <r>
      <t xml:space="preserve">no tām </t>
    </r>
    <r>
      <rPr>
        <b/>
        <sz val="11"/>
        <color indexed="8"/>
        <rFont val="Calibri"/>
        <family val="2"/>
      </rPr>
      <t>D</t>
    </r>
    <r>
      <rPr>
        <sz val="11"/>
        <color indexed="8"/>
        <rFont val="Calibri"/>
        <family val="2"/>
        <charset val="186"/>
      </rPr>
      <t xml:space="preserve"> klase:</t>
    </r>
  </si>
  <si>
    <t>APSTIPRINU</t>
  </si>
  <si>
    <t>Salacgrīvas novada domes izpilddirektors</t>
  </si>
  <si>
    <t>_________________ Kaspars Ķemers</t>
  </si>
  <si>
    <t>tai skaitā pa klasēm</t>
  </si>
  <si>
    <t>C:</t>
  </si>
  <si>
    <t>D:</t>
  </si>
  <si>
    <t>Pavisam kopā ceļi novadā:</t>
  </si>
  <si>
    <t>A:</t>
  </si>
  <si>
    <t>B:</t>
  </si>
  <si>
    <t>Kopā ielas Salacgrīvas novadā:</t>
  </si>
  <si>
    <t>Salacgrīvas novada_A_ grupas ceļu saraksts ar noteiktām uzturēšanas klasēm 2015. gada vasaras sezonā</t>
  </si>
  <si>
    <t xml:space="preserve"> (no 2015. gada 1. aprīļa līdz 2015. gada 31.oktobrim)</t>
  </si>
  <si>
    <t>Mežkadegi-Lejaskadagi</t>
  </si>
  <si>
    <t>Senvieta-Lāņu muiža</t>
  </si>
  <si>
    <t>Baznīca-Pidas-Pagasta padome</t>
  </si>
  <si>
    <t>Liepupes muiža-Kannieki</t>
  </si>
  <si>
    <t>Pagasta padome-Vangas</t>
  </si>
  <si>
    <t>Gulbīši-Liepupes muiža</t>
  </si>
  <si>
    <t xml:space="preserve">Salacgrīvas novada _B_ grupas ceļu saraksts ar noteiktām uzturēšanas klasēm 2015. gada vasaras sezonā </t>
  </si>
  <si>
    <t>Robežnieki - Strautmaļi</t>
  </si>
  <si>
    <t>Ļekungas - Ķieģeļnieki</t>
  </si>
  <si>
    <t>Skujiņas - Akmeņgravas 1</t>
  </si>
  <si>
    <t>Dunduri - Korģenes katlumāja</t>
  </si>
  <si>
    <t>Zītaru ielas sākums - Atvases</t>
  </si>
  <si>
    <t>Centra Kalte - Ozoldegumi</t>
  </si>
  <si>
    <t>Mehanizācijas iela - Torbgaļi</t>
  </si>
  <si>
    <t>Svētciema pievedceļš</t>
  </si>
  <si>
    <t>Jūras iela - Tobergkalni</t>
  </si>
  <si>
    <t>Varoņi-2 - Jūrmalnieki</t>
  </si>
  <si>
    <t>Noriņas-Mehāniskās darbnīcas</t>
  </si>
  <si>
    <t>Tallinas šos.- Jaunkaupi</t>
  </si>
  <si>
    <t xml:space="preserve">Salacgrīvas novada _C_ grupas ceļu saraksts ar noteiktām uzturēšanas klasēm 2015. gada vasaras sezonā </t>
  </si>
  <si>
    <t>Veclejnieki - Priežkalni</t>
  </si>
  <si>
    <t>Kuiķules ceļš - Caunītes</t>
  </si>
  <si>
    <t>Vecsaulītes-Jaunsaulītes</t>
  </si>
  <si>
    <t>Bernhardi-Mērnieku skola</t>
  </si>
  <si>
    <t xml:space="preserve">Salacgrīvas novada ielu saraksts ar noteiktām uzturēšanas klasēm 2015. gada vasaras sezonā </t>
  </si>
  <si>
    <t>Lāņu ielas</t>
  </si>
  <si>
    <t>Vecmuižas iela</t>
  </si>
  <si>
    <t>Salacgrīvas novada_A_ grupas ceļu saraksts ar noteiktām uzturēšanas klasēm 2016./2017. gada ziemas sezonā</t>
  </si>
  <si>
    <t>(no 1.11.2016 līdz 31.03.2017)</t>
  </si>
  <si>
    <t xml:space="preserve">Salacgrīvas novada ielu saraksts ar noteiktām uzturēšanas klasēm 2016./2017 gada ziemas sezonā </t>
  </si>
  <si>
    <t xml:space="preserve">Salacgrīvas novada _B_ grupas ceļu saraksts ar noteiktām uzturēšanas klasēm 2016./2017. gada ziemas sezonā </t>
  </si>
  <si>
    <t xml:space="preserve">Salacgrīvas novada _C_ grupas ceļu saraksts ar noteiktām uzturēšanas klasēm 2016./2017. gada ziemas sezonā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</si>
</sst>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19" x14ac:knownFonts="1">
    <font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rgb="FFFF0000"/>
      <name val="Calibri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Calibri"/>
      <family val="2"/>
      <charset val="186"/>
    </font>
    <font>
      <b/>
      <sz val="9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rgb="FFFF0000"/>
      <name val="Calibri"/>
      <family val="2"/>
      <charset val="186"/>
    </font>
    <font>
      <sz val="10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49" fontId="1" fillId="0" borderId="0" xfId="0" applyNumberFormat="1" applyFont="1" applyBorder="1"/>
    <xf numFmtId="164" fontId="6" fillId="0" borderId="0" xfId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/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15" xfId="1" applyNumberFormat="1" applyFont="1" applyBorder="1" applyAlignment="1">
      <alignment horizontal="center"/>
    </xf>
    <xf numFmtId="0" fontId="4" fillId="0" borderId="15" xfId="0" applyFont="1" applyBorder="1"/>
    <xf numFmtId="2" fontId="7" fillId="0" borderId="15" xfId="0" applyNumberFormat="1" applyFont="1" applyBorder="1" applyAlignment="1">
      <alignment horizontal="center"/>
    </xf>
    <xf numFmtId="0" fontId="0" fillId="0" borderId="14" xfId="0" applyBorder="1"/>
    <xf numFmtId="2" fontId="0" fillId="0" borderId="15" xfId="0" applyNumberFormat="1" applyBorder="1"/>
    <xf numFmtId="0" fontId="0" fillId="0" borderId="16" xfId="0" applyBorder="1"/>
    <xf numFmtId="0" fontId="3" fillId="0" borderId="15" xfId="0" applyFont="1" applyBorder="1" applyAlignment="1">
      <alignment horizontal="right"/>
    </xf>
    <xf numFmtId="2" fontId="3" fillId="0" borderId="15" xfId="0" applyNumberFormat="1" applyFont="1" applyBorder="1"/>
    <xf numFmtId="0" fontId="0" fillId="0" borderId="15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9" fillId="0" borderId="8" xfId="0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2" fontId="3" fillId="0" borderId="18" xfId="0" applyNumberFormat="1" applyFont="1" applyBorder="1"/>
    <xf numFmtId="0" fontId="7" fillId="0" borderId="15" xfId="0" applyFont="1" applyBorder="1" applyAlignment="1">
      <alignment horizontal="left"/>
    </xf>
    <xf numFmtId="0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1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5" fillId="0" borderId="12" xfId="0" applyFont="1" applyBorder="1"/>
    <xf numFmtId="0" fontId="15" fillId="0" borderId="15" xfId="0" applyFont="1" applyBorder="1"/>
    <xf numFmtId="2" fontId="0" fillId="0" borderId="15" xfId="0" applyNumberForma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65" fontId="0" fillId="0" borderId="15" xfId="0" applyNumberForma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 vertical="top"/>
    </xf>
    <xf numFmtId="0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5" xfId="0" applyNumberFormat="1" applyBorder="1" applyAlignment="1">
      <alignment horizontal="center" vertical="top"/>
    </xf>
    <xf numFmtId="0" fontId="0" fillId="0" borderId="15" xfId="0" applyFont="1" applyBorder="1" applyAlignment="1">
      <alignment horizontal="left"/>
    </xf>
    <xf numFmtId="2" fontId="9" fillId="0" borderId="18" xfId="0" applyNumberFormat="1" applyFont="1" applyBorder="1" applyAlignment="1">
      <alignment horizontal="center"/>
    </xf>
    <xf numFmtId="0" fontId="14" fillId="0" borderId="28" xfId="0" applyFont="1" applyBorder="1" applyAlignment="1">
      <alignment vertical="center"/>
    </xf>
    <xf numFmtId="0" fontId="14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0" fontId="0" fillId="0" borderId="33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3" fillId="0" borderId="36" xfId="0" applyFont="1" applyBorder="1" applyAlignment="1">
      <alignment horizontal="right"/>
    </xf>
    <xf numFmtId="0" fontId="3" fillId="0" borderId="36" xfId="0" applyFont="1" applyBorder="1"/>
    <xf numFmtId="2" fontId="3" fillId="0" borderId="36" xfId="0" applyNumberFormat="1" applyFont="1" applyBorder="1" applyAlignment="1">
      <alignment horizontal="center" vertical="center"/>
    </xf>
    <xf numFmtId="0" fontId="0" fillId="0" borderId="37" xfId="0" applyBorder="1"/>
    <xf numFmtId="165" fontId="10" fillId="0" borderId="15" xfId="0" applyNumberFormat="1" applyFont="1" applyBorder="1" applyAlignment="1">
      <alignment horizontal="center"/>
    </xf>
    <xf numFmtId="165" fontId="10" fillId="0" borderId="15" xfId="1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0" fillId="0" borderId="15" xfId="0" applyNumberFormat="1" applyBorder="1"/>
    <xf numFmtId="0" fontId="0" fillId="0" borderId="18" xfId="0" applyBorder="1" applyAlignment="1">
      <alignment horizontal="right"/>
    </xf>
    <xf numFmtId="165" fontId="0" fillId="0" borderId="18" xfId="0" applyNumberFormat="1" applyBorder="1"/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A5" sqref="A5:F5"/>
    </sheetView>
  </sheetViews>
  <sheetFormatPr defaultRowHeight="15" x14ac:dyDescent="0.25"/>
  <cols>
    <col min="1" max="1" width="4.28515625" customWidth="1"/>
    <col min="2" max="2" width="35.140625" customWidth="1"/>
    <col min="3" max="3" width="9" customWidth="1"/>
    <col min="4" max="4" width="8.5703125" customWidth="1"/>
    <col min="5" max="5" width="9.7109375" customWidth="1"/>
    <col min="6" max="6" width="13" customWidth="1"/>
  </cols>
  <sheetData>
    <row r="1" spans="1:6" ht="15" customHeight="1" x14ac:dyDescent="0.25">
      <c r="C1" s="102" t="s">
        <v>398</v>
      </c>
      <c r="D1" s="102"/>
      <c r="E1" s="102"/>
      <c r="F1" s="102"/>
    </row>
    <row r="2" spans="1:6" x14ac:dyDescent="0.25">
      <c r="C2" s="101" t="s">
        <v>399</v>
      </c>
      <c r="D2" s="101"/>
      <c r="E2" s="101"/>
      <c r="F2" s="101"/>
    </row>
    <row r="3" spans="1:6" ht="16.5" customHeight="1" x14ac:dyDescent="0.25">
      <c r="C3" s="101" t="s">
        <v>400</v>
      </c>
      <c r="D3" s="101"/>
      <c r="E3" s="101"/>
      <c r="F3" s="101"/>
    </row>
    <row r="4" spans="1:6" ht="9.75" customHeight="1" x14ac:dyDescent="0.25">
      <c r="C4" s="103"/>
      <c r="D4" s="103"/>
      <c r="E4" s="103"/>
      <c r="F4" s="103"/>
    </row>
    <row r="5" spans="1:6" ht="40.5" customHeight="1" x14ac:dyDescent="0.25">
      <c r="A5" s="94" t="s">
        <v>408</v>
      </c>
      <c r="B5" s="94"/>
      <c r="C5" s="94"/>
      <c r="D5" s="94"/>
      <c r="E5" s="94"/>
      <c r="F5" s="94"/>
    </row>
    <row r="6" spans="1:6" ht="18" customHeight="1" thickBot="1" x14ac:dyDescent="0.3">
      <c r="A6" s="93" t="s">
        <v>438</v>
      </c>
      <c r="B6" s="93"/>
      <c r="C6" s="93"/>
      <c r="D6" s="93"/>
      <c r="E6" s="93"/>
      <c r="F6" s="93"/>
    </row>
    <row r="7" spans="1:6" ht="15.75" customHeight="1" thickBot="1" x14ac:dyDescent="0.3">
      <c r="A7" s="95" t="s">
        <v>0</v>
      </c>
      <c r="B7" s="96" t="s">
        <v>1</v>
      </c>
      <c r="C7" s="97" t="s">
        <v>383</v>
      </c>
      <c r="D7" s="98"/>
      <c r="E7" s="98"/>
      <c r="F7" s="99" t="s">
        <v>387</v>
      </c>
    </row>
    <row r="8" spans="1:6" ht="43.5" customHeight="1" thickBot="1" x14ac:dyDescent="0.3">
      <c r="A8" s="95"/>
      <c r="B8" s="96"/>
      <c r="C8" s="6" t="s">
        <v>384</v>
      </c>
      <c r="D8" s="6" t="s">
        <v>385</v>
      </c>
      <c r="E8" s="7" t="s">
        <v>386</v>
      </c>
      <c r="F8" s="100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10">
        <v>6</v>
      </c>
    </row>
    <row r="10" spans="1:6" ht="15.75" x14ac:dyDescent="0.25">
      <c r="A10" s="11"/>
      <c r="B10" s="57" t="s">
        <v>2</v>
      </c>
      <c r="C10" s="13"/>
      <c r="D10" s="13"/>
      <c r="E10" s="13"/>
      <c r="F10" s="14"/>
    </row>
    <row r="11" spans="1:6" x14ac:dyDescent="0.25">
      <c r="A11" s="15">
        <v>1</v>
      </c>
      <c r="B11" s="16" t="s">
        <v>3</v>
      </c>
      <c r="C11" s="17">
        <v>0</v>
      </c>
      <c r="D11" s="18">
        <v>3.78</v>
      </c>
      <c r="E11" s="18">
        <v>3.78</v>
      </c>
      <c r="F11" s="19" t="s">
        <v>4</v>
      </c>
    </row>
    <row r="12" spans="1:6" x14ac:dyDescent="0.25">
      <c r="A12" s="15">
        <v>2</v>
      </c>
      <c r="B12" s="16" t="s">
        <v>5</v>
      </c>
      <c r="C12" s="17">
        <v>0</v>
      </c>
      <c r="D12" s="18">
        <v>2.9</v>
      </c>
      <c r="E12" s="18">
        <v>2.9</v>
      </c>
      <c r="F12" s="19" t="s">
        <v>4</v>
      </c>
    </row>
    <row r="13" spans="1:6" x14ac:dyDescent="0.25">
      <c r="A13" s="15">
        <v>3</v>
      </c>
      <c r="B13" s="16" t="s">
        <v>6</v>
      </c>
      <c r="C13" s="17">
        <v>0</v>
      </c>
      <c r="D13" s="18">
        <v>7.13</v>
      </c>
      <c r="E13" s="18">
        <v>7.13</v>
      </c>
      <c r="F13" s="19" t="s">
        <v>4</v>
      </c>
    </row>
    <row r="14" spans="1:6" x14ac:dyDescent="0.25">
      <c r="A14" s="15">
        <v>4</v>
      </c>
      <c r="B14" s="16" t="s">
        <v>7</v>
      </c>
      <c r="C14" s="17">
        <v>0</v>
      </c>
      <c r="D14" s="18">
        <v>2.64</v>
      </c>
      <c r="E14" s="18">
        <v>2.64</v>
      </c>
      <c r="F14" s="19" t="s">
        <v>8</v>
      </c>
    </row>
    <row r="15" spans="1:6" x14ac:dyDescent="0.25">
      <c r="A15" s="15">
        <v>5</v>
      </c>
      <c r="B15" s="16" t="s">
        <v>9</v>
      </c>
      <c r="C15" s="17">
        <v>0</v>
      </c>
      <c r="D15" s="18">
        <v>1.32</v>
      </c>
      <c r="E15" s="18">
        <v>1.32</v>
      </c>
      <c r="F15" s="19" t="s">
        <v>8</v>
      </c>
    </row>
    <row r="16" spans="1:6" x14ac:dyDescent="0.25">
      <c r="A16" s="15">
        <v>6</v>
      </c>
      <c r="B16" s="16" t="s">
        <v>410</v>
      </c>
      <c r="C16" s="17">
        <v>0</v>
      </c>
      <c r="D16" s="18">
        <v>1.86</v>
      </c>
      <c r="E16" s="18">
        <v>1.86</v>
      </c>
      <c r="F16" s="19" t="s">
        <v>8</v>
      </c>
    </row>
    <row r="17" spans="1:6" x14ac:dyDescent="0.25">
      <c r="A17" s="15">
        <v>7</v>
      </c>
      <c r="B17" s="16" t="s">
        <v>12</v>
      </c>
      <c r="C17" s="17">
        <v>0</v>
      </c>
      <c r="D17" s="18">
        <v>3.26</v>
      </c>
      <c r="E17" s="18">
        <v>3.26</v>
      </c>
      <c r="F17" s="19" t="s">
        <v>4</v>
      </c>
    </row>
    <row r="18" spans="1:6" x14ac:dyDescent="0.25">
      <c r="A18" s="15">
        <v>8</v>
      </c>
      <c r="B18" s="16" t="s">
        <v>13</v>
      </c>
      <c r="C18" s="17">
        <v>0</v>
      </c>
      <c r="D18" s="18">
        <v>1.41</v>
      </c>
      <c r="E18" s="18">
        <v>1.41</v>
      </c>
      <c r="F18" s="19" t="s">
        <v>8</v>
      </c>
    </row>
    <row r="19" spans="1:6" x14ac:dyDescent="0.25">
      <c r="A19" s="20"/>
      <c r="B19" s="16"/>
      <c r="C19" s="18">
        <v>1.55</v>
      </c>
      <c r="D19" s="18">
        <v>1.69</v>
      </c>
      <c r="E19" s="18">
        <v>0.14000000000000001</v>
      </c>
      <c r="F19" s="19" t="s">
        <v>8</v>
      </c>
    </row>
    <row r="20" spans="1:6" x14ac:dyDescent="0.25">
      <c r="A20" s="20"/>
      <c r="B20" s="16"/>
      <c r="C20" s="18">
        <v>3.6</v>
      </c>
      <c r="D20" s="18">
        <v>6.43</v>
      </c>
      <c r="E20" s="18">
        <v>2.83</v>
      </c>
      <c r="F20" s="19" t="s">
        <v>8</v>
      </c>
    </row>
    <row r="21" spans="1:6" x14ac:dyDescent="0.25">
      <c r="A21" s="15">
        <v>9</v>
      </c>
      <c r="B21" s="16" t="s">
        <v>14</v>
      </c>
      <c r="C21" s="17">
        <v>0</v>
      </c>
      <c r="D21" s="18">
        <v>0.6</v>
      </c>
      <c r="E21" s="18">
        <v>0.59499999999999997</v>
      </c>
      <c r="F21" s="19" t="s">
        <v>8</v>
      </c>
    </row>
    <row r="22" spans="1:6" x14ac:dyDescent="0.25">
      <c r="A22" s="15">
        <v>10</v>
      </c>
      <c r="B22" s="16" t="s">
        <v>15</v>
      </c>
      <c r="C22" s="17">
        <v>0</v>
      </c>
      <c r="D22" s="18">
        <v>1.73</v>
      </c>
      <c r="E22" s="18">
        <v>1.73</v>
      </c>
      <c r="F22" s="19" t="s">
        <v>8</v>
      </c>
    </row>
    <row r="23" spans="1:6" x14ac:dyDescent="0.25">
      <c r="A23" s="15">
        <v>11</v>
      </c>
      <c r="B23" s="16" t="s">
        <v>411</v>
      </c>
      <c r="C23" s="17">
        <v>0</v>
      </c>
      <c r="D23" s="18">
        <v>0.96</v>
      </c>
      <c r="E23" s="18">
        <v>0.96099999999999997</v>
      </c>
      <c r="F23" s="19" t="s">
        <v>4</v>
      </c>
    </row>
    <row r="24" spans="1:6" ht="15.75" x14ac:dyDescent="0.25">
      <c r="A24" s="20"/>
      <c r="B24" s="58" t="s">
        <v>18</v>
      </c>
      <c r="C24" s="18"/>
      <c r="D24" s="18"/>
      <c r="E24" s="18"/>
      <c r="F24" s="19"/>
    </row>
    <row r="25" spans="1:6" x14ac:dyDescent="0.25">
      <c r="A25" s="15">
        <v>12</v>
      </c>
      <c r="B25" s="16" t="s">
        <v>19</v>
      </c>
      <c r="C25" s="17">
        <v>0</v>
      </c>
      <c r="D25" s="18">
        <v>4.6500000000000004</v>
      </c>
      <c r="E25" s="18">
        <v>4.6500000000000004</v>
      </c>
      <c r="F25" s="19" t="s">
        <v>4</v>
      </c>
    </row>
    <row r="26" spans="1:6" x14ac:dyDescent="0.25">
      <c r="A26" s="15">
        <v>13</v>
      </c>
      <c r="B26" s="16" t="s">
        <v>20</v>
      </c>
      <c r="C26" s="17">
        <v>0</v>
      </c>
      <c r="D26" s="18">
        <v>4.8</v>
      </c>
      <c r="E26" s="18">
        <v>4.8</v>
      </c>
      <c r="F26" s="19" t="s">
        <v>4</v>
      </c>
    </row>
    <row r="27" spans="1:6" x14ac:dyDescent="0.25">
      <c r="A27" s="15">
        <v>14</v>
      </c>
      <c r="B27" s="16" t="s">
        <v>21</v>
      </c>
      <c r="C27" s="17">
        <v>0</v>
      </c>
      <c r="D27" s="18">
        <v>3.02</v>
      </c>
      <c r="E27" s="18">
        <v>3.02</v>
      </c>
      <c r="F27" s="19" t="s">
        <v>4</v>
      </c>
    </row>
    <row r="28" spans="1:6" ht="15.75" x14ac:dyDescent="0.25">
      <c r="A28" s="20"/>
      <c r="B28" s="58" t="s">
        <v>22</v>
      </c>
      <c r="C28" s="18"/>
      <c r="D28" s="18"/>
      <c r="E28" s="18"/>
      <c r="F28" s="19"/>
    </row>
    <row r="29" spans="1:6" x14ac:dyDescent="0.25">
      <c r="A29" s="15">
        <v>15</v>
      </c>
      <c r="B29" s="16" t="s">
        <v>23</v>
      </c>
      <c r="C29" s="17">
        <v>0</v>
      </c>
      <c r="D29" s="18">
        <v>2.06</v>
      </c>
      <c r="E29" s="18">
        <v>2.06</v>
      </c>
      <c r="F29" s="19" t="s">
        <v>8</v>
      </c>
    </row>
    <row r="30" spans="1:6" x14ac:dyDescent="0.25">
      <c r="A30" s="15">
        <v>16</v>
      </c>
      <c r="B30" s="16" t="s">
        <v>412</v>
      </c>
      <c r="C30" s="17">
        <v>0</v>
      </c>
      <c r="D30" s="59">
        <v>9.08</v>
      </c>
      <c r="E30" s="59">
        <v>9.08</v>
      </c>
      <c r="F30" s="19" t="s">
        <v>4</v>
      </c>
    </row>
    <row r="31" spans="1:6" x14ac:dyDescent="0.25">
      <c r="A31" s="15">
        <v>17</v>
      </c>
      <c r="B31" s="16" t="s">
        <v>26</v>
      </c>
      <c r="C31" s="17">
        <v>0</v>
      </c>
      <c r="D31" s="18">
        <v>6.78</v>
      </c>
      <c r="E31" s="18">
        <v>6.78</v>
      </c>
      <c r="F31" s="19" t="s">
        <v>4</v>
      </c>
    </row>
    <row r="32" spans="1:6" x14ac:dyDescent="0.25">
      <c r="A32" s="15">
        <v>18</v>
      </c>
      <c r="B32" s="16" t="s">
        <v>27</v>
      </c>
      <c r="C32" s="17">
        <v>0</v>
      </c>
      <c r="D32" s="18">
        <v>1.93</v>
      </c>
      <c r="E32" s="18">
        <v>1.93</v>
      </c>
      <c r="F32" s="19" t="s">
        <v>4</v>
      </c>
    </row>
    <row r="33" spans="1:6" x14ac:dyDescent="0.25">
      <c r="A33" s="15">
        <v>19</v>
      </c>
      <c r="B33" s="16" t="s">
        <v>28</v>
      </c>
      <c r="C33" s="17">
        <v>0</v>
      </c>
      <c r="D33" s="18">
        <v>6.68</v>
      </c>
      <c r="E33" s="18">
        <v>6.68</v>
      </c>
      <c r="F33" s="19" t="s">
        <v>8</v>
      </c>
    </row>
    <row r="34" spans="1:6" x14ac:dyDescent="0.25">
      <c r="A34" s="15">
        <v>20</v>
      </c>
      <c r="B34" s="16" t="s">
        <v>29</v>
      </c>
      <c r="C34" s="17">
        <v>0</v>
      </c>
      <c r="D34" s="18">
        <v>1.03</v>
      </c>
      <c r="E34" s="18">
        <v>1.03</v>
      </c>
      <c r="F34" s="19" t="s">
        <v>8</v>
      </c>
    </row>
    <row r="35" spans="1:6" x14ac:dyDescent="0.25">
      <c r="A35" s="15">
        <v>21</v>
      </c>
      <c r="B35" s="16" t="s">
        <v>413</v>
      </c>
      <c r="C35" s="17">
        <v>0</v>
      </c>
      <c r="D35" s="18">
        <v>2.02</v>
      </c>
      <c r="E35" s="18">
        <v>2.02</v>
      </c>
      <c r="F35" s="19" t="s">
        <v>4</v>
      </c>
    </row>
    <row r="36" spans="1:6" x14ac:dyDescent="0.25">
      <c r="A36" s="15">
        <v>22</v>
      </c>
      <c r="B36" s="16" t="s">
        <v>32</v>
      </c>
      <c r="C36" s="17">
        <v>0</v>
      </c>
      <c r="D36" s="18">
        <v>4.42</v>
      </c>
      <c r="E36" s="18">
        <v>4.42</v>
      </c>
      <c r="F36" s="19" t="s">
        <v>4</v>
      </c>
    </row>
    <row r="37" spans="1:6" x14ac:dyDescent="0.25">
      <c r="A37" s="15">
        <v>23</v>
      </c>
      <c r="B37" s="16" t="s">
        <v>414</v>
      </c>
      <c r="C37" s="17">
        <v>0</v>
      </c>
      <c r="D37" s="18">
        <v>1.85</v>
      </c>
      <c r="E37" s="18">
        <v>1.85</v>
      </c>
      <c r="F37" s="19" t="s">
        <v>4</v>
      </c>
    </row>
    <row r="38" spans="1:6" x14ac:dyDescent="0.25">
      <c r="A38" s="15">
        <v>24</v>
      </c>
      <c r="B38" s="16" t="s">
        <v>35</v>
      </c>
      <c r="C38" s="17">
        <v>0</v>
      </c>
      <c r="D38" s="18">
        <v>3.89</v>
      </c>
      <c r="E38" s="18">
        <v>3.89</v>
      </c>
      <c r="F38" s="19" t="s">
        <v>8</v>
      </c>
    </row>
    <row r="39" spans="1:6" x14ac:dyDescent="0.25">
      <c r="A39" s="15">
        <v>25</v>
      </c>
      <c r="B39" s="16" t="s">
        <v>36</v>
      </c>
      <c r="C39" s="18">
        <v>0</v>
      </c>
      <c r="D39" s="18">
        <v>2.9</v>
      </c>
      <c r="E39" s="18">
        <v>2.9</v>
      </c>
      <c r="F39" s="19" t="s">
        <v>8</v>
      </c>
    </row>
    <row r="40" spans="1:6" x14ac:dyDescent="0.25">
      <c r="A40" s="15">
        <v>26</v>
      </c>
      <c r="B40" s="16" t="s">
        <v>37</v>
      </c>
      <c r="C40" s="18">
        <v>0</v>
      </c>
      <c r="D40" s="18">
        <v>1.97</v>
      </c>
      <c r="E40" s="18">
        <v>1.97</v>
      </c>
      <c r="F40" s="19" t="s">
        <v>8</v>
      </c>
    </row>
    <row r="41" spans="1:6" x14ac:dyDescent="0.25">
      <c r="A41" s="15">
        <v>27</v>
      </c>
      <c r="B41" s="16" t="s">
        <v>415</v>
      </c>
      <c r="C41" s="18">
        <v>0</v>
      </c>
      <c r="D41" s="18">
        <v>3.09</v>
      </c>
      <c r="E41" s="18">
        <v>3.09</v>
      </c>
      <c r="F41" s="19" t="s">
        <v>8</v>
      </c>
    </row>
    <row r="42" spans="1:6" x14ac:dyDescent="0.25">
      <c r="A42" s="15">
        <v>28</v>
      </c>
      <c r="B42" s="16" t="s">
        <v>39</v>
      </c>
      <c r="C42" s="18">
        <v>0</v>
      </c>
      <c r="D42" s="18">
        <v>2.42</v>
      </c>
      <c r="E42" s="18">
        <v>2.42</v>
      </c>
      <c r="F42" s="19" t="s">
        <v>8</v>
      </c>
    </row>
    <row r="43" spans="1:6" x14ac:dyDescent="0.25">
      <c r="A43" s="15">
        <v>29</v>
      </c>
      <c r="B43" s="16" t="s">
        <v>40</v>
      </c>
      <c r="C43" s="18">
        <v>0</v>
      </c>
      <c r="D43" s="18">
        <v>0.55000000000000004</v>
      </c>
      <c r="E43" s="18">
        <v>0.55000000000000004</v>
      </c>
      <c r="F43" s="19" t="s">
        <v>8</v>
      </c>
    </row>
    <row r="44" spans="1:6" x14ac:dyDescent="0.25">
      <c r="A44" s="15">
        <v>30</v>
      </c>
      <c r="B44" s="16" t="s">
        <v>41</v>
      </c>
      <c r="C44" s="18">
        <v>0</v>
      </c>
      <c r="D44" s="18">
        <v>0.77</v>
      </c>
      <c r="E44" s="18">
        <v>0.77</v>
      </c>
      <c r="F44" s="19" t="s">
        <v>8</v>
      </c>
    </row>
    <row r="45" spans="1:6" ht="36.75" customHeight="1" thickBot="1" x14ac:dyDescent="0.3">
      <c r="A45" s="64">
        <v>31</v>
      </c>
      <c r="B45" s="65" t="s">
        <v>42</v>
      </c>
      <c r="C45" s="59">
        <v>0</v>
      </c>
      <c r="D45" s="59">
        <v>3.13</v>
      </c>
      <c r="E45" s="59">
        <v>3.13</v>
      </c>
      <c r="F45" s="60" t="s">
        <v>8</v>
      </c>
    </row>
    <row r="46" spans="1:6" ht="15.75" customHeight="1" thickBot="1" x14ac:dyDescent="0.3">
      <c r="A46" s="95" t="s">
        <v>0</v>
      </c>
      <c r="B46" s="96" t="s">
        <v>1</v>
      </c>
      <c r="C46" s="97" t="s">
        <v>383</v>
      </c>
      <c r="D46" s="98"/>
      <c r="E46" s="98"/>
      <c r="F46" s="99" t="s">
        <v>387</v>
      </c>
    </row>
    <row r="47" spans="1:6" ht="43.5" customHeight="1" thickBot="1" x14ac:dyDescent="0.3">
      <c r="A47" s="95"/>
      <c r="B47" s="96"/>
      <c r="C47" s="6" t="s">
        <v>384</v>
      </c>
      <c r="D47" s="6" t="s">
        <v>385</v>
      </c>
      <c r="E47" s="7" t="s">
        <v>386</v>
      </c>
      <c r="F47" s="100"/>
    </row>
    <row r="48" spans="1:6" x14ac:dyDescent="0.25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10">
        <v>6</v>
      </c>
    </row>
    <row r="49" spans="1:6" x14ac:dyDescent="0.25">
      <c r="A49" s="15">
        <v>32</v>
      </c>
      <c r="B49" s="16" t="s">
        <v>43</v>
      </c>
      <c r="C49" s="23">
        <v>0</v>
      </c>
      <c r="D49" s="23">
        <v>1.73</v>
      </c>
      <c r="E49" s="23">
        <v>1.73</v>
      </c>
      <c r="F49" s="19" t="s">
        <v>8</v>
      </c>
    </row>
    <row r="50" spans="1:6" x14ac:dyDescent="0.25">
      <c r="A50" s="20"/>
      <c r="B50" s="16"/>
      <c r="C50" s="23">
        <v>2.2400000000000002</v>
      </c>
      <c r="D50" s="23">
        <v>3.03</v>
      </c>
      <c r="E50" s="23">
        <v>0.79</v>
      </c>
      <c r="F50" s="19" t="s">
        <v>8</v>
      </c>
    </row>
    <row r="51" spans="1:6" x14ac:dyDescent="0.25">
      <c r="A51" s="15">
        <v>33</v>
      </c>
      <c r="B51" s="16" t="s">
        <v>44</v>
      </c>
      <c r="C51" s="18">
        <v>0</v>
      </c>
      <c r="D51" s="59">
        <v>0.23</v>
      </c>
      <c r="E51" s="59">
        <v>0.23</v>
      </c>
      <c r="F51" s="19" t="s">
        <v>8</v>
      </c>
    </row>
    <row r="52" spans="1:6" x14ac:dyDescent="0.25">
      <c r="A52" s="15">
        <v>34</v>
      </c>
      <c r="B52" s="16" t="s">
        <v>45</v>
      </c>
      <c r="C52" s="18">
        <v>0</v>
      </c>
      <c r="D52" s="18">
        <v>2.63</v>
      </c>
      <c r="E52" s="18">
        <v>2.63</v>
      </c>
      <c r="F52" s="19" t="s">
        <v>8</v>
      </c>
    </row>
    <row r="53" spans="1:6" x14ac:dyDescent="0.25">
      <c r="A53" s="15">
        <v>35</v>
      </c>
      <c r="B53" s="16" t="s">
        <v>46</v>
      </c>
      <c r="C53" s="18">
        <v>0</v>
      </c>
      <c r="D53" s="18">
        <v>1.96</v>
      </c>
      <c r="E53" s="18">
        <v>1.96</v>
      </c>
      <c r="F53" s="19" t="s">
        <v>4</v>
      </c>
    </row>
    <row r="54" spans="1:6" x14ac:dyDescent="0.25">
      <c r="A54" s="15">
        <v>36</v>
      </c>
      <c r="B54" s="16" t="s">
        <v>47</v>
      </c>
      <c r="C54" s="18">
        <v>0</v>
      </c>
      <c r="D54" s="18">
        <v>1.1399999999999999</v>
      </c>
      <c r="E54" s="18">
        <v>1.1399999999999999</v>
      </c>
      <c r="F54" s="19" t="s">
        <v>8</v>
      </c>
    </row>
    <row r="55" spans="1:6" x14ac:dyDescent="0.25">
      <c r="A55" s="24"/>
      <c r="B55" s="16"/>
      <c r="C55" s="16"/>
      <c r="D55" s="16"/>
      <c r="E55" s="25"/>
      <c r="F55" s="26"/>
    </row>
    <row r="56" spans="1:6" x14ac:dyDescent="0.25">
      <c r="A56" s="24"/>
      <c r="B56" s="27" t="s">
        <v>388</v>
      </c>
      <c r="C56" s="28"/>
      <c r="D56" s="28"/>
      <c r="E56" s="28">
        <f>SUM(E11:E30)+SUM(E31:E45)+SUM(E49:E54)</f>
        <v>106.07600000000001</v>
      </c>
      <c r="F56" s="26"/>
    </row>
    <row r="57" spans="1:6" x14ac:dyDescent="0.25">
      <c r="A57" s="24"/>
      <c r="B57" s="91" t="s">
        <v>401</v>
      </c>
      <c r="C57" s="16" t="s">
        <v>402</v>
      </c>
      <c r="D57" s="16"/>
      <c r="E57" s="25">
        <f>SUM(E11:E13,E17,E23:E27,E30:E30,E31,E32:E32,E35:E37,E53:E53)</f>
        <v>58.541000000000004</v>
      </c>
      <c r="F57" s="26"/>
    </row>
    <row r="58" spans="1:6" x14ac:dyDescent="0.25">
      <c r="A58" s="24"/>
      <c r="B58" s="92"/>
      <c r="C58" s="16" t="s">
        <v>403</v>
      </c>
      <c r="D58" s="16"/>
      <c r="E58" s="25">
        <f>SUM(E14:E16,E18:E22,E29,E33:E34,E38:E45,E54,E49:E52)</f>
        <v>47.534999999999997</v>
      </c>
      <c r="F58" s="26"/>
    </row>
    <row r="59" spans="1:6" ht="15.75" thickBot="1" x14ac:dyDescent="0.3">
      <c r="A59" s="30"/>
      <c r="B59" s="31"/>
      <c r="C59" s="31"/>
      <c r="D59" s="31"/>
      <c r="E59" s="31"/>
      <c r="F59" s="32"/>
    </row>
  </sheetData>
  <mergeCells count="15">
    <mergeCell ref="C2:F2"/>
    <mergeCell ref="C1:F1"/>
    <mergeCell ref="C4:F4"/>
    <mergeCell ref="C3:F3"/>
    <mergeCell ref="B57:B58"/>
    <mergeCell ref="A6:F6"/>
    <mergeCell ref="A5:F5"/>
    <mergeCell ref="A7:A8"/>
    <mergeCell ref="B7:B8"/>
    <mergeCell ref="C7:E7"/>
    <mergeCell ref="F7:F8"/>
    <mergeCell ref="A46:A47"/>
    <mergeCell ref="B46:B47"/>
    <mergeCell ref="C46:E46"/>
    <mergeCell ref="F46:F4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P7" sqref="P7"/>
    </sheetView>
  </sheetViews>
  <sheetFormatPr defaultRowHeight="15" x14ac:dyDescent="0.25"/>
  <cols>
    <col min="1" max="1" width="3.85546875" customWidth="1"/>
    <col min="2" max="2" width="22.42578125" customWidth="1"/>
    <col min="3" max="3" width="7" customWidth="1"/>
    <col min="4" max="4" width="6.85546875" customWidth="1"/>
    <col min="5" max="5" width="8.7109375" customWidth="1"/>
    <col min="6" max="6" width="13.5703125" customWidth="1"/>
  </cols>
  <sheetData>
    <row r="1" spans="1:6" ht="63.75" customHeight="1" thickBot="1" x14ac:dyDescent="0.3">
      <c r="A1" s="94" t="s">
        <v>380</v>
      </c>
      <c r="B1" s="94"/>
      <c r="C1" s="94"/>
      <c r="D1" s="94"/>
      <c r="E1" s="94"/>
      <c r="F1" s="94"/>
    </row>
    <row r="2" spans="1:6" ht="15.75" customHeight="1" thickBot="1" x14ac:dyDescent="0.3">
      <c r="A2" s="95" t="s">
        <v>0</v>
      </c>
      <c r="B2" s="96" t="s">
        <v>1</v>
      </c>
      <c r="C2" s="97" t="s">
        <v>383</v>
      </c>
      <c r="D2" s="98"/>
      <c r="E2" s="98"/>
      <c r="F2" s="99" t="s">
        <v>387</v>
      </c>
    </row>
    <row r="3" spans="1:6" ht="45" customHeight="1" thickBot="1" x14ac:dyDescent="0.3">
      <c r="A3" s="95"/>
      <c r="B3" s="96"/>
      <c r="C3" s="6" t="s">
        <v>384</v>
      </c>
      <c r="D3" s="6" t="s">
        <v>385</v>
      </c>
      <c r="E3" s="7" t="s">
        <v>386</v>
      </c>
      <c r="F3" s="100"/>
    </row>
    <row r="4" spans="1:6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</row>
    <row r="5" spans="1:6" x14ac:dyDescent="0.25">
      <c r="A5" s="36"/>
      <c r="B5" s="12" t="s">
        <v>2</v>
      </c>
      <c r="C5" s="37"/>
      <c r="D5" s="37"/>
      <c r="E5" s="37"/>
      <c r="F5" s="38"/>
    </row>
    <row r="6" spans="1:6" x14ac:dyDescent="0.25">
      <c r="A6" s="15">
        <v>1</v>
      </c>
      <c r="B6" s="16" t="s">
        <v>49</v>
      </c>
      <c r="C6" s="17">
        <v>0</v>
      </c>
      <c r="D6" s="39">
        <v>1.18</v>
      </c>
      <c r="E6" s="18">
        <v>1.18</v>
      </c>
      <c r="F6" s="19" t="s">
        <v>4</v>
      </c>
    </row>
    <row r="7" spans="1:6" x14ac:dyDescent="0.25">
      <c r="A7" s="24"/>
      <c r="B7" s="16"/>
      <c r="C7" s="39">
        <v>1.7</v>
      </c>
      <c r="D7" s="39">
        <v>2.87</v>
      </c>
      <c r="E7" s="18">
        <v>1.17</v>
      </c>
      <c r="F7" s="19" t="s">
        <v>4</v>
      </c>
    </row>
    <row r="8" spans="1:6" x14ac:dyDescent="0.25">
      <c r="A8" s="15">
        <v>2</v>
      </c>
      <c r="B8" s="16" t="s">
        <v>50</v>
      </c>
      <c r="C8" s="17">
        <v>0</v>
      </c>
      <c r="D8" s="39">
        <v>2.2000000000000002</v>
      </c>
      <c r="E8" s="18">
        <v>2.198</v>
      </c>
      <c r="F8" s="19" t="s">
        <v>8</v>
      </c>
    </row>
    <row r="9" spans="1:6" x14ac:dyDescent="0.25">
      <c r="A9" s="15">
        <v>3</v>
      </c>
      <c r="B9" s="16" t="s">
        <v>51</v>
      </c>
      <c r="C9" s="17">
        <v>0</v>
      </c>
      <c r="D9" s="39">
        <v>1.05</v>
      </c>
      <c r="E9" s="18">
        <v>1.0489999999999999</v>
      </c>
      <c r="F9" s="19" t="s">
        <v>8</v>
      </c>
    </row>
    <row r="10" spans="1:6" x14ac:dyDescent="0.25">
      <c r="A10" s="15">
        <v>4</v>
      </c>
      <c r="B10" s="16" t="s">
        <v>52</v>
      </c>
      <c r="C10" s="17">
        <v>0</v>
      </c>
      <c r="D10" s="39">
        <v>0.71</v>
      </c>
      <c r="E10" s="18">
        <v>0.70699999999999996</v>
      </c>
      <c r="F10" s="19" t="s">
        <v>8</v>
      </c>
    </row>
    <row r="11" spans="1:6" x14ac:dyDescent="0.25">
      <c r="A11" s="15">
        <v>5</v>
      </c>
      <c r="B11" s="16" t="s">
        <v>53</v>
      </c>
      <c r="C11" s="17">
        <v>0</v>
      </c>
      <c r="D11" s="39">
        <v>1.59</v>
      </c>
      <c r="E11" s="18">
        <v>1.5860000000000001</v>
      </c>
      <c r="F11" s="19" t="s">
        <v>8</v>
      </c>
    </row>
    <row r="12" spans="1:6" x14ac:dyDescent="0.25">
      <c r="A12" s="20"/>
      <c r="B12" s="16" t="s">
        <v>54</v>
      </c>
      <c r="C12" s="39"/>
      <c r="D12" s="39"/>
      <c r="E12" s="18"/>
      <c r="F12" s="19"/>
    </row>
    <row r="13" spans="1:6" x14ac:dyDescent="0.25">
      <c r="A13" s="15">
        <v>6</v>
      </c>
      <c r="B13" s="16" t="s">
        <v>55</v>
      </c>
      <c r="C13" s="17">
        <v>0</v>
      </c>
      <c r="D13" s="39">
        <v>0.53</v>
      </c>
      <c r="E13" s="18">
        <v>0.53</v>
      </c>
      <c r="F13" s="19" t="s">
        <v>8</v>
      </c>
    </row>
    <row r="14" spans="1:6" x14ac:dyDescent="0.25">
      <c r="A14" s="20"/>
      <c r="B14" s="16" t="s">
        <v>56</v>
      </c>
      <c r="C14" s="39">
        <v>0.53</v>
      </c>
      <c r="D14" s="39">
        <v>2.2999999999999998</v>
      </c>
      <c r="E14" s="18">
        <v>1.77</v>
      </c>
      <c r="F14" s="19" t="s">
        <v>8</v>
      </c>
    </row>
    <row r="15" spans="1:6" x14ac:dyDescent="0.25">
      <c r="A15" s="20"/>
      <c r="B15" s="16"/>
      <c r="C15" s="39">
        <v>2.78</v>
      </c>
      <c r="D15" s="39">
        <v>4.1900000000000004</v>
      </c>
      <c r="E15" s="18">
        <v>1.41</v>
      </c>
      <c r="F15" s="19" t="s">
        <v>8</v>
      </c>
    </row>
    <row r="16" spans="1:6" x14ac:dyDescent="0.25">
      <c r="A16" s="15">
        <v>7</v>
      </c>
      <c r="B16" s="16" t="s">
        <v>57</v>
      </c>
      <c r="C16" s="17">
        <v>0</v>
      </c>
      <c r="D16" s="39">
        <v>0.84</v>
      </c>
      <c r="E16" s="18">
        <v>0.84</v>
      </c>
      <c r="F16" s="19" t="s">
        <v>8</v>
      </c>
    </row>
    <row r="17" spans="1:6" x14ac:dyDescent="0.25">
      <c r="A17" s="15">
        <v>8</v>
      </c>
      <c r="B17" s="16" t="s">
        <v>58</v>
      </c>
      <c r="C17" s="17">
        <v>0</v>
      </c>
      <c r="D17" s="39">
        <v>0.05</v>
      </c>
      <c r="E17" s="18">
        <v>0.05</v>
      </c>
      <c r="F17" s="19" t="s">
        <v>8</v>
      </c>
    </row>
    <row r="18" spans="1:6" x14ac:dyDescent="0.25">
      <c r="A18" s="20"/>
      <c r="B18" s="16"/>
      <c r="C18" s="39">
        <v>0.05</v>
      </c>
      <c r="D18" s="39">
        <v>0.56999999999999995</v>
      </c>
      <c r="E18" s="18">
        <v>0.52</v>
      </c>
      <c r="F18" s="19" t="s">
        <v>8</v>
      </c>
    </row>
    <row r="19" spans="1:6" x14ac:dyDescent="0.25">
      <c r="A19" s="15">
        <v>9</v>
      </c>
      <c r="B19" s="16" t="s">
        <v>59</v>
      </c>
      <c r="C19" s="17">
        <v>0</v>
      </c>
      <c r="D19" s="39">
        <v>0.64</v>
      </c>
      <c r="E19" s="18">
        <v>0.64</v>
      </c>
      <c r="F19" s="19" t="s">
        <v>8</v>
      </c>
    </row>
    <row r="20" spans="1:6" x14ac:dyDescent="0.25">
      <c r="A20" s="20"/>
      <c r="B20" s="16"/>
      <c r="C20" s="39">
        <v>0.64</v>
      </c>
      <c r="D20" s="39">
        <v>2.58</v>
      </c>
      <c r="E20" s="18">
        <v>1.94</v>
      </c>
      <c r="F20" s="19" t="s">
        <v>8</v>
      </c>
    </row>
    <row r="21" spans="1:6" x14ac:dyDescent="0.25">
      <c r="A21" s="15">
        <v>10</v>
      </c>
      <c r="B21" s="16" t="s">
        <v>60</v>
      </c>
      <c r="C21" s="17">
        <v>0</v>
      </c>
      <c r="D21" s="39">
        <v>1.1000000000000001</v>
      </c>
      <c r="E21" s="18">
        <v>1.1000000000000001</v>
      </c>
      <c r="F21" s="19" t="s">
        <v>8</v>
      </c>
    </row>
    <row r="22" spans="1:6" x14ac:dyDescent="0.25">
      <c r="A22" s="20"/>
      <c r="B22" s="16"/>
      <c r="C22" s="39">
        <v>1.1000000000000001</v>
      </c>
      <c r="D22" s="39">
        <v>3.6</v>
      </c>
      <c r="E22" s="18">
        <v>2.5</v>
      </c>
      <c r="F22" s="19" t="s">
        <v>8</v>
      </c>
    </row>
    <row r="23" spans="1:6" x14ac:dyDescent="0.25">
      <c r="A23" s="15">
        <v>11</v>
      </c>
      <c r="B23" s="16" t="s">
        <v>61</v>
      </c>
      <c r="C23" s="17">
        <v>0</v>
      </c>
      <c r="D23" s="39">
        <v>1.72</v>
      </c>
      <c r="E23" s="18">
        <v>1.72</v>
      </c>
      <c r="F23" s="19" t="s">
        <v>4</v>
      </c>
    </row>
    <row r="24" spans="1:6" x14ac:dyDescent="0.25">
      <c r="A24" s="20"/>
      <c r="B24" s="16"/>
      <c r="C24" s="39">
        <v>1.72</v>
      </c>
      <c r="D24" s="39">
        <v>3.06</v>
      </c>
      <c r="E24" s="18">
        <v>1.34</v>
      </c>
      <c r="F24" s="19" t="s">
        <v>4</v>
      </c>
    </row>
    <row r="25" spans="1:6" x14ac:dyDescent="0.25">
      <c r="A25" s="20"/>
      <c r="B25" s="16"/>
      <c r="C25" s="39">
        <v>3.06</v>
      </c>
      <c r="D25" s="39">
        <v>4.9000000000000004</v>
      </c>
      <c r="E25" s="18">
        <v>1.84</v>
      </c>
      <c r="F25" s="19" t="s">
        <v>4</v>
      </c>
    </row>
    <row r="26" spans="1:6" x14ac:dyDescent="0.25">
      <c r="A26" s="15">
        <v>12</v>
      </c>
      <c r="B26" s="16" t="s">
        <v>62</v>
      </c>
      <c r="C26" s="17">
        <v>0</v>
      </c>
      <c r="D26" s="39">
        <v>0.39</v>
      </c>
      <c r="E26" s="18">
        <v>0.39</v>
      </c>
      <c r="F26" s="19" t="s">
        <v>8</v>
      </c>
    </row>
    <row r="27" spans="1:6" x14ac:dyDescent="0.25">
      <c r="A27" s="15">
        <v>13</v>
      </c>
      <c r="B27" s="16" t="s">
        <v>63</v>
      </c>
      <c r="C27" s="17">
        <v>0</v>
      </c>
      <c r="D27" s="39">
        <v>1.44</v>
      </c>
      <c r="E27" s="18">
        <v>1.44</v>
      </c>
      <c r="F27" s="19" t="s">
        <v>8</v>
      </c>
    </row>
    <row r="28" spans="1:6" x14ac:dyDescent="0.25">
      <c r="A28" s="15">
        <v>14</v>
      </c>
      <c r="B28" s="16" t="s">
        <v>64</v>
      </c>
      <c r="C28" s="17">
        <v>0</v>
      </c>
      <c r="D28" s="39">
        <v>1.39</v>
      </c>
      <c r="E28" s="18">
        <v>1.39</v>
      </c>
      <c r="F28" s="19" t="s">
        <v>8</v>
      </c>
    </row>
    <row r="29" spans="1:6" x14ac:dyDescent="0.25">
      <c r="A29" s="20"/>
      <c r="B29" s="16" t="s">
        <v>65</v>
      </c>
      <c r="C29" s="39">
        <v>1.39</v>
      </c>
      <c r="D29" s="39">
        <v>3.98</v>
      </c>
      <c r="E29" s="18">
        <v>2.59</v>
      </c>
      <c r="F29" s="19" t="s">
        <v>8</v>
      </c>
    </row>
    <row r="30" spans="1:6" x14ac:dyDescent="0.25">
      <c r="A30" s="15">
        <v>15</v>
      </c>
      <c r="B30" s="16" t="s">
        <v>66</v>
      </c>
      <c r="C30" s="17">
        <v>0</v>
      </c>
      <c r="D30" s="39">
        <v>0.81</v>
      </c>
      <c r="E30" s="18">
        <v>0.81</v>
      </c>
      <c r="F30" s="19" t="s">
        <v>8</v>
      </c>
    </row>
    <row r="31" spans="1:6" x14ac:dyDescent="0.25">
      <c r="A31" s="20"/>
      <c r="B31" s="16"/>
      <c r="C31" s="39">
        <v>1.1499999999999999</v>
      </c>
      <c r="D31" s="39">
        <v>1.53</v>
      </c>
      <c r="E31" s="18">
        <v>0.38</v>
      </c>
      <c r="F31" s="19" t="s">
        <v>8</v>
      </c>
    </row>
    <row r="32" spans="1:6" x14ac:dyDescent="0.25">
      <c r="A32" s="20"/>
      <c r="B32" s="16"/>
      <c r="C32" s="39">
        <v>1.66</v>
      </c>
      <c r="D32" s="39">
        <v>1.79</v>
      </c>
      <c r="E32" s="18">
        <v>0.13</v>
      </c>
      <c r="F32" s="19" t="s">
        <v>8</v>
      </c>
    </row>
    <row r="33" spans="1:6" x14ac:dyDescent="0.25">
      <c r="A33" s="15">
        <v>16</v>
      </c>
      <c r="B33" s="16" t="s">
        <v>67</v>
      </c>
      <c r="C33" s="17">
        <v>0</v>
      </c>
      <c r="D33" s="39">
        <v>0.48</v>
      </c>
      <c r="E33" s="18">
        <v>0.48</v>
      </c>
      <c r="F33" s="19" t="s">
        <v>8</v>
      </c>
    </row>
    <row r="34" spans="1:6" x14ac:dyDescent="0.25">
      <c r="A34" s="15">
        <v>17</v>
      </c>
      <c r="B34" s="16" t="s">
        <v>68</v>
      </c>
      <c r="C34" s="17">
        <v>0</v>
      </c>
      <c r="D34" s="39">
        <v>0.81</v>
      </c>
      <c r="E34" s="18">
        <v>0.81</v>
      </c>
      <c r="F34" s="19" t="s">
        <v>8</v>
      </c>
    </row>
    <row r="35" spans="1:6" x14ac:dyDescent="0.25">
      <c r="A35" s="20"/>
      <c r="B35" s="16"/>
      <c r="C35" s="39">
        <v>0.81</v>
      </c>
      <c r="D35" s="39">
        <v>1.1599999999999999</v>
      </c>
      <c r="E35" s="18">
        <v>0.35</v>
      </c>
      <c r="F35" s="19" t="s">
        <v>8</v>
      </c>
    </row>
    <row r="36" spans="1:6" x14ac:dyDescent="0.25">
      <c r="A36" s="20"/>
      <c r="B36" s="16"/>
      <c r="C36" s="39">
        <v>1.1599999999999999</v>
      </c>
      <c r="D36" s="39">
        <v>1.42</v>
      </c>
      <c r="E36" s="18">
        <v>0.26</v>
      </c>
      <c r="F36" s="19" t="s">
        <v>8</v>
      </c>
    </row>
    <row r="37" spans="1:6" x14ac:dyDescent="0.25">
      <c r="A37" s="15">
        <v>18</v>
      </c>
      <c r="B37" s="16" t="s">
        <v>69</v>
      </c>
      <c r="C37" s="17">
        <v>0</v>
      </c>
      <c r="D37" s="39">
        <v>1.6</v>
      </c>
      <c r="E37" s="18">
        <v>1.6</v>
      </c>
      <c r="F37" s="19" t="s">
        <v>8</v>
      </c>
    </row>
    <row r="38" spans="1:6" x14ac:dyDescent="0.25">
      <c r="A38" s="15">
        <v>19</v>
      </c>
      <c r="B38" s="16" t="s">
        <v>70</v>
      </c>
      <c r="C38" s="17">
        <v>0</v>
      </c>
      <c r="D38" s="39">
        <v>0.44</v>
      </c>
      <c r="E38" s="18">
        <v>0.44</v>
      </c>
      <c r="F38" s="19" t="s">
        <v>8</v>
      </c>
    </row>
    <row r="39" spans="1:6" x14ac:dyDescent="0.25">
      <c r="A39" s="15">
        <v>20</v>
      </c>
      <c r="B39" s="16" t="s">
        <v>71</v>
      </c>
      <c r="C39" s="17">
        <v>0</v>
      </c>
      <c r="D39" s="39">
        <v>0.32</v>
      </c>
      <c r="E39" s="18">
        <v>0.32</v>
      </c>
      <c r="F39" s="19" t="s">
        <v>8</v>
      </c>
    </row>
    <row r="40" spans="1:6" x14ac:dyDescent="0.25">
      <c r="A40" s="20"/>
      <c r="B40" s="16"/>
      <c r="C40" s="39">
        <v>0.32</v>
      </c>
      <c r="D40" s="39">
        <v>0.54</v>
      </c>
      <c r="E40" s="18">
        <v>0.54</v>
      </c>
      <c r="F40" s="19" t="s">
        <v>8</v>
      </c>
    </row>
    <row r="41" spans="1:6" x14ac:dyDescent="0.25">
      <c r="A41" s="15">
        <v>21</v>
      </c>
      <c r="B41" s="16" t="s">
        <v>72</v>
      </c>
      <c r="C41" s="17">
        <v>0</v>
      </c>
      <c r="D41" s="39">
        <v>0.51</v>
      </c>
      <c r="E41" s="18">
        <v>0.51</v>
      </c>
      <c r="F41" s="19" t="s">
        <v>8</v>
      </c>
    </row>
    <row r="42" spans="1:6" x14ac:dyDescent="0.25">
      <c r="A42" s="15">
        <v>22</v>
      </c>
      <c r="B42" s="16" t="s">
        <v>73</v>
      </c>
      <c r="C42" s="17">
        <v>0</v>
      </c>
      <c r="D42" s="39">
        <v>0.78</v>
      </c>
      <c r="E42" s="18">
        <v>0.78</v>
      </c>
      <c r="F42" s="19" t="s">
        <v>8</v>
      </c>
    </row>
    <row r="43" spans="1:6" x14ac:dyDescent="0.25">
      <c r="A43" s="15">
        <v>23</v>
      </c>
      <c r="B43" s="16" t="s">
        <v>74</v>
      </c>
      <c r="C43" s="17">
        <v>0</v>
      </c>
      <c r="D43" s="39">
        <v>1.4</v>
      </c>
      <c r="E43" s="18">
        <v>1.4</v>
      </c>
      <c r="F43" s="19" t="s">
        <v>8</v>
      </c>
    </row>
    <row r="44" spans="1:6" x14ac:dyDescent="0.25">
      <c r="A44" s="15">
        <v>24</v>
      </c>
      <c r="B44" s="16" t="s">
        <v>75</v>
      </c>
      <c r="C44" s="17">
        <v>0</v>
      </c>
      <c r="D44" s="39">
        <v>0.21</v>
      </c>
      <c r="E44" s="18">
        <v>0.21</v>
      </c>
      <c r="F44" s="19" t="s">
        <v>8</v>
      </c>
    </row>
    <row r="45" spans="1:6" x14ac:dyDescent="0.25">
      <c r="A45" s="20"/>
      <c r="B45" s="16" t="s">
        <v>76</v>
      </c>
      <c r="C45" s="39">
        <v>0.21</v>
      </c>
      <c r="D45" s="39">
        <v>0.23</v>
      </c>
      <c r="E45" s="18">
        <v>0.02</v>
      </c>
      <c r="F45" s="19" t="s">
        <v>8</v>
      </c>
    </row>
    <row r="46" spans="1:6" x14ac:dyDescent="0.25">
      <c r="A46" s="15">
        <v>25</v>
      </c>
      <c r="B46" s="16" t="s">
        <v>77</v>
      </c>
      <c r="C46" s="17">
        <v>0</v>
      </c>
      <c r="D46" s="39">
        <v>2.02</v>
      </c>
      <c r="E46" s="18">
        <v>2.02</v>
      </c>
      <c r="F46" s="19" t="s">
        <v>4</v>
      </c>
    </row>
    <row r="47" spans="1:6" x14ac:dyDescent="0.25">
      <c r="A47" s="20"/>
      <c r="B47" s="16" t="s">
        <v>78</v>
      </c>
      <c r="C47" s="39">
        <v>2.02</v>
      </c>
      <c r="D47" s="39">
        <v>4.3</v>
      </c>
      <c r="E47" s="18">
        <v>2.2800000000000002</v>
      </c>
      <c r="F47" s="19" t="s">
        <v>4</v>
      </c>
    </row>
    <row r="48" spans="1:6" x14ac:dyDescent="0.25">
      <c r="A48" s="15">
        <v>26</v>
      </c>
      <c r="B48" s="16" t="s">
        <v>79</v>
      </c>
      <c r="C48" s="17">
        <v>0</v>
      </c>
      <c r="D48" s="39">
        <v>3.15</v>
      </c>
      <c r="E48" s="18">
        <v>3.15</v>
      </c>
      <c r="F48" s="19" t="s">
        <v>8</v>
      </c>
    </row>
    <row r="49" spans="1:6" x14ac:dyDescent="0.25">
      <c r="A49" s="15">
        <v>27</v>
      </c>
      <c r="B49" s="16" t="s">
        <v>80</v>
      </c>
      <c r="C49" s="17">
        <v>0</v>
      </c>
      <c r="D49" s="39">
        <v>1.1599999999999999</v>
      </c>
      <c r="E49" s="18">
        <v>1.1599999999999999</v>
      </c>
      <c r="F49" s="19" t="s">
        <v>8</v>
      </c>
    </row>
    <row r="50" spans="1:6" x14ac:dyDescent="0.25">
      <c r="A50" s="20"/>
      <c r="B50" s="16"/>
      <c r="C50" s="39">
        <v>1.1599999999999999</v>
      </c>
      <c r="D50" s="39">
        <v>2.0499999999999998</v>
      </c>
      <c r="E50" s="18">
        <v>0.89</v>
      </c>
      <c r="F50" s="19" t="s">
        <v>8</v>
      </c>
    </row>
    <row r="51" spans="1:6" x14ac:dyDescent="0.25">
      <c r="A51" s="20"/>
      <c r="B51" s="16"/>
      <c r="C51" s="39">
        <v>2.0499999999999998</v>
      </c>
      <c r="D51" s="39">
        <v>2.67</v>
      </c>
      <c r="E51" s="18">
        <v>0.62</v>
      </c>
      <c r="F51" s="19" t="s">
        <v>8</v>
      </c>
    </row>
    <row r="52" spans="1:6" x14ac:dyDescent="0.25">
      <c r="A52" s="20"/>
      <c r="B52" s="16"/>
      <c r="C52" s="39">
        <v>2.67</v>
      </c>
      <c r="D52" s="39">
        <v>5.0599999999999996</v>
      </c>
      <c r="E52" s="18">
        <v>2.39</v>
      </c>
      <c r="F52" s="19" t="s">
        <v>8</v>
      </c>
    </row>
    <row r="53" spans="1:6" x14ac:dyDescent="0.25">
      <c r="A53" s="15">
        <v>28</v>
      </c>
      <c r="B53" s="16" t="s">
        <v>81</v>
      </c>
      <c r="C53" s="17">
        <v>0</v>
      </c>
      <c r="D53" s="39">
        <v>0.91</v>
      </c>
      <c r="E53" s="18">
        <v>0.91</v>
      </c>
      <c r="F53" s="19" t="s">
        <v>8</v>
      </c>
    </row>
    <row r="54" spans="1:6" x14ac:dyDescent="0.25">
      <c r="A54" s="15">
        <v>29</v>
      </c>
      <c r="B54" s="16" t="s">
        <v>82</v>
      </c>
      <c r="C54" s="17">
        <v>0</v>
      </c>
      <c r="D54" s="39">
        <v>0.66</v>
      </c>
      <c r="E54" s="18">
        <v>0.66</v>
      </c>
      <c r="F54" s="19" t="s">
        <v>8</v>
      </c>
    </row>
    <row r="55" spans="1:6" x14ac:dyDescent="0.25">
      <c r="A55" s="20"/>
      <c r="B55" s="16" t="s">
        <v>83</v>
      </c>
      <c r="C55" s="39"/>
      <c r="D55" s="39"/>
      <c r="E55" s="18"/>
      <c r="F55" s="19"/>
    </row>
    <row r="56" spans="1:6" x14ac:dyDescent="0.25">
      <c r="A56" s="15">
        <v>30</v>
      </c>
      <c r="B56" s="16" t="s">
        <v>84</v>
      </c>
      <c r="C56" s="17">
        <v>0</v>
      </c>
      <c r="D56" s="39">
        <v>1.5</v>
      </c>
      <c r="E56" s="18">
        <v>1.5</v>
      </c>
      <c r="F56" s="19" t="s">
        <v>8</v>
      </c>
    </row>
    <row r="57" spans="1:6" x14ac:dyDescent="0.25">
      <c r="A57" s="20"/>
      <c r="B57" s="16" t="s">
        <v>85</v>
      </c>
      <c r="C57" s="39"/>
      <c r="D57" s="39"/>
      <c r="E57" s="18"/>
      <c r="F57" s="19"/>
    </row>
    <row r="58" spans="1:6" x14ac:dyDescent="0.25">
      <c r="A58" s="15">
        <v>31</v>
      </c>
      <c r="B58" s="16" t="s">
        <v>86</v>
      </c>
      <c r="C58" s="17">
        <v>0</v>
      </c>
      <c r="D58" s="39">
        <v>0.96</v>
      </c>
      <c r="E58" s="18">
        <v>0.96</v>
      </c>
      <c r="F58" s="19" t="s">
        <v>8</v>
      </c>
    </row>
    <row r="59" spans="1:6" x14ac:dyDescent="0.25">
      <c r="A59" s="15">
        <v>32</v>
      </c>
      <c r="B59" s="16" t="s">
        <v>87</v>
      </c>
      <c r="C59" s="17">
        <v>0</v>
      </c>
      <c r="D59" s="39">
        <v>0.98</v>
      </c>
      <c r="E59" s="18">
        <v>0.98</v>
      </c>
      <c r="F59" s="19" t="s">
        <v>8</v>
      </c>
    </row>
    <row r="60" spans="1:6" x14ac:dyDescent="0.25">
      <c r="A60" s="15">
        <v>33</v>
      </c>
      <c r="B60" s="16" t="s">
        <v>88</v>
      </c>
      <c r="C60" s="17">
        <v>0</v>
      </c>
      <c r="D60" s="39">
        <v>1.1399999999999999</v>
      </c>
      <c r="E60" s="18">
        <v>1.1399999999999999</v>
      </c>
      <c r="F60" s="19" t="s">
        <v>8</v>
      </c>
    </row>
    <row r="61" spans="1:6" x14ac:dyDescent="0.25">
      <c r="A61" s="15">
        <v>34</v>
      </c>
      <c r="B61" s="16" t="s">
        <v>89</v>
      </c>
      <c r="C61" s="17">
        <v>0</v>
      </c>
      <c r="D61" s="39">
        <v>0.31</v>
      </c>
      <c r="E61" s="18">
        <v>0.31</v>
      </c>
      <c r="F61" s="19" t="s">
        <v>8</v>
      </c>
    </row>
    <row r="62" spans="1:6" x14ac:dyDescent="0.25">
      <c r="A62" s="20"/>
      <c r="B62" s="16" t="s">
        <v>90</v>
      </c>
      <c r="C62" s="39"/>
      <c r="D62" s="39"/>
      <c r="E62" s="18"/>
      <c r="F62" s="19"/>
    </row>
    <row r="63" spans="1:6" x14ac:dyDescent="0.25">
      <c r="A63" s="15">
        <v>35</v>
      </c>
      <c r="B63" s="16" t="s">
        <v>91</v>
      </c>
      <c r="C63" s="17">
        <v>0</v>
      </c>
      <c r="D63" s="39">
        <v>0.41</v>
      </c>
      <c r="E63" s="18">
        <v>0.41</v>
      </c>
      <c r="F63" s="19" t="s">
        <v>8</v>
      </c>
    </row>
    <row r="64" spans="1:6" x14ac:dyDescent="0.25">
      <c r="A64" s="15">
        <v>36</v>
      </c>
      <c r="B64" s="16" t="s">
        <v>92</v>
      </c>
      <c r="C64" s="17">
        <v>0</v>
      </c>
      <c r="D64" s="39">
        <v>0.16</v>
      </c>
      <c r="E64" s="18">
        <v>0.16</v>
      </c>
      <c r="F64" s="19" t="s">
        <v>8</v>
      </c>
    </row>
    <row r="65" spans="1:6" x14ac:dyDescent="0.25">
      <c r="A65" s="20"/>
      <c r="B65" s="16" t="s">
        <v>93</v>
      </c>
      <c r="C65" s="39"/>
      <c r="D65" s="39"/>
      <c r="E65" s="18"/>
      <c r="F65" s="19"/>
    </row>
    <row r="66" spans="1:6" x14ac:dyDescent="0.25">
      <c r="A66" s="15">
        <v>37</v>
      </c>
      <c r="B66" s="16" t="s">
        <v>94</v>
      </c>
      <c r="C66" s="17">
        <v>0</v>
      </c>
      <c r="D66" s="39">
        <v>0.32</v>
      </c>
      <c r="E66" s="18">
        <v>0.32</v>
      </c>
      <c r="F66" s="19" t="s">
        <v>8</v>
      </c>
    </row>
    <row r="67" spans="1:6" x14ac:dyDescent="0.25">
      <c r="A67" s="20"/>
      <c r="B67" s="16"/>
      <c r="C67" s="39">
        <v>0.64</v>
      </c>
      <c r="D67" s="39">
        <v>1.36</v>
      </c>
      <c r="E67" s="18">
        <v>0.72</v>
      </c>
      <c r="F67" s="19" t="s">
        <v>8</v>
      </c>
    </row>
    <row r="68" spans="1:6" x14ac:dyDescent="0.25">
      <c r="A68" s="20"/>
      <c r="B68" s="16"/>
      <c r="C68" s="39">
        <v>3.1</v>
      </c>
      <c r="D68" s="39">
        <v>4.5999999999999996</v>
      </c>
      <c r="E68" s="18">
        <v>1.5</v>
      </c>
      <c r="F68" s="19" t="s">
        <v>8</v>
      </c>
    </row>
    <row r="69" spans="1:6" x14ac:dyDescent="0.25">
      <c r="A69" s="15">
        <v>38</v>
      </c>
      <c r="B69" s="16" t="s">
        <v>95</v>
      </c>
      <c r="C69" s="17">
        <v>0</v>
      </c>
      <c r="D69" s="39">
        <v>0.38</v>
      </c>
      <c r="E69" s="18">
        <v>0.38</v>
      </c>
      <c r="F69" s="19" t="s">
        <v>8</v>
      </c>
    </row>
    <row r="70" spans="1:6" x14ac:dyDescent="0.25">
      <c r="A70" s="15">
        <v>39</v>
      </c>
      <c r="B70" s="16" t="s">
        <v>96</v>
      </c>
      <c r="C70" s="17">
        <v>0</v>
      </c>
      <c r="D70" s="39">
        <v>5.12</v>
      </c>
      <c r="E70" s="18">
        <v>5.12</v>
      </c>
      <c r="F70" s="19" t="s">
        <v>8</v>
      </c>
    </row>
    <row r="71" spans="1:6" x14ac:dyDescent="0.25">
      <c r="A71" s="15">
        <v>40</v>
      </c>
      <c r="B71" s="16" t="s">
        <v>97</v>
      </c>
      <c r="C71" s="17">
        <v>0</v>
      </c>
      <c r="D71" s="39">
        <v>0.54</v>
      </c>
      <c r="E71" s="18">
        <v>0.54</v>
      </c>
      <c r="F71" s="19" t="s">
        <v>8</v>
      </c>
    </row>
    <row r="72" spans="1:6" x14ac:dyDescent="0.25">
      <c r="A72" s="15">
        <v>41</v>
      </c>
      <c r="B72" s="16" t="s">
        <v>98</v>
      </c>
      <c r="C72" s="17">
        <v>0</v>
      </c>
      <c r="D72" s="39">
        <v>4.49</v>
      </c>
      <c r="E72" s="18">
        <v>4.49</v>
      </c>
      <c r="F72" s="19" t="s">
        <v>8</v>
      </c>
    </row>
    <row r="73" spans="1:6" x14ac:dyDescent="0.25">
      <c r="A73" s="15">
        <v>42</v>
      </c>
      <c r="B73" s="16" t="s">
        <v>99</v>
      </c>
      <c r="C73" s="17">
        <v>0</v>
      </c>
      <c r="D73" s="39">
        <v>3.24</v>
      </c>
      <c r="E73" s="18">
        <v>3.24</v>
      </c>
      <c r="F73" s="19" t="s">
        <v>8</v>
      </c>
    </row>
    <row r="74" spans="1:6" x14ac:dyDescent="0.25">
      <c r="A74" s="15">
        <v>43</v>
      </c>
      <c r="B74" s="16" t="s">
        <v>100</v>
      </c>
      <c r="C74" s="17">
        <v>0</v>
      </c>
      <c r="D74" s="39">
        <v>3.45</v>
      </c>
      <c r="E74" s="18">
        <v>3.45</v>
      </c>
      <c r="F74" s="19" t="s">
        <v>8</v>
      </c>
    </row>
    <row r="75" spans="1:6" x14ac:dyDescent="0.25">
      <c r="A75" s="20"/>
      <c r="B75" s="16"/>
      <c r="C75" s="39">
        <v>3.45</v>
      </c>
      <c r="D75" s="39">
        <v>4.72</v>
      </c>
      <c r="E75" s="18">
        <v>1.27</v>
      </c>
      <c r="F75" s="19" t="s">
        <v>8</v>
      </c>
    </row>
    <row r="76" spans="1:6" x14ac:dyDescent="0.25">
      <c r="A76" s="15">
        <v>44</v>
      </c>
      <c r="B76" s="16" t="s">
        <v>101</v>
      </c>
      <c r="C76" s="17">
        <v>0</v>
      </c>
      <c r="D76" s="39">
        <v>1.83</v>
      </c>
      <c r="E76" s="18">
        <v>1.83</v>
      </c>
      <c r="F76" s="19" t="s">
        <v>8</v>
      </c>
    </row>
    <row r="77" spans="1:6" x14ac:dyDescent="0.25">
      <c r="A77" s="15">
        <v>45</v>
      </c>
      <c r="B77" s="16" t="s">
        <v>102</v>
      </c>
      <c r="C77" s="17">
        <v>0</v>
      </c>
      <c r="D77" s="39">
        <v>1.55</v>
      </c>
      <c r="E77" s="18">
        <v>1.55</v>
      </c>
      <c r="F77" s="19" t="s">
        <v>8</v>
      </c>
    </row>
    <row r="78" spans="1:6" x14ac:dyDescent="0.25">
      <c r="A78" s="20"/>
      <c r="B78" s="16"/>
      <c r="C78" s="39">
        <v>1.55</v>
      </c>
      <c r="D78" s="39">
        <v>4.07</v>
      </c>
      <c r="E78" s="18">
        <v>2.52</v>
      </c>
      <c r="F78" s="19" t="s">
        <v>8</v>
      </c>
    </row>
    <row r="79" spans="1:6" x14ac:dyDescent="0.25">
      <c r="A79" s="20"/>
      <c r="B79" s="16"/>
      <c r="C79" s="39">
        <v>4.07</v>
      </c>
      <c r="D79" s="39">
        <v>4.26</v>
      </c>
      <c r="E79" s="18">
        <v>0.19</v>
      </c>
      <c r="F79" s="19" t="s">
        <v>8</v>
      </c>
    </row>
    <row r="80" spans="1:6" x14ac:dyDescent="0.25">
      <c r="A80" s="15">
        <v>46</v>
      </c>
      <c r="B80" s="16" t="s">
        <v>103</v>
      </c>
      <c r="C80" s="17">
        <v>0</v>
      </c>
      <c r="D80" s="39">
        <v>0.96</v>
      </c>
      <c r="E80" s="18">
        <v>0.96</v>
      </c>
      <c r="F80" s="19" t="s">
        <v>8</v>
      </c>
    </row>
    <row r="81" spans="1:6" x14ac:dyDescent="0.25">
      <c r="A81" s="15">
        <v>47</v>
      </c>
      <c r="B81" s="16" t="s">
        <v>104</v>
      </c>
      <c r="C81" s="17">
        <v>0</v>
      </c>
      <c r="D81" s="39">
        <v>1.28</v>
      </c>
      <c r="E81" s="18">
        <v>1.28</v>
      </c>
      <c r="F81" s="19" t="s">
        <v>8</v>
      </c>
    </row>
    <row r="82" spans="1:6" x14ac:dyDescent="0.25">
      <c r="A82" s="15">
        <v>48</v>
      </c>
      <c r="B82" s="16" t="s">
        <v>105</v>
      </c>
      <c r="C82" s="17">
        <v>0</v>
      </c>
      <c r="D82" s="39">
        <v>1.49</v>
      </c>
      <c r="E82" s="18">
        <v>1.49</v>
      </c>
      <c r="F82" s="19" t="s">
        <v>8</v>
      </c>
    </row>
    <row r="83" spans="1:6" x14ac:dyDescent="0.25">
      <c r="A83" s="15">
        <v>49</v>
      </c>
      <c r="B83" s="16" t="s">
        <v>106</v>
      </c>
      <c r="C83" s="17">
        <v>0</v>
      </c>
      <c r="D83" s="39">
        <v>1.79</v>
      </c>
      <c r="E83" s="18">
        <v>1.79</v>
      </c>
      <c r="F83" s="19" t="s">
        <v>8</v>
      </c>
    </row>
    <row r="84" spans="1:6" x14ac:dyDescent="0.25">
      <c r="A84" s="15">
        <v>50</v>
      </c>
      <c r="B84" s="16" t="s">
        <v>107</v>
      </c>
      <c r="C84" s="17">
        <v>0</v>
      </c>
      <c r="D84" s="39">
        <v>1.44</v>
      </c>
      <c r="E84" s="18">
        <v>1.44</v>
      </c>
      <c r="F84" s="19" t="s">
        <v>8</v>
      </c>
    </row>
    <row r="85" spans="1:6" x14ac:dyDescent="0.25">
      <c r="A85" s="15">
        <v>51</v>
      </c>
      <c r="B85" s="16" t="s">
        <v>108</v>
      </c>
      <c r="C85" s="17">
        <v>0</v>
      </c>
      <c r="D85" s="39">
        <v>1.2</v>
      </c>
      <c r="E85" s="18">
        <v>1.2</v>
      </c>
      <c r="F85" s="19" t="s">
        <v>8</v>
      </c>
    </row>
    <row r="86" spans="1:6" x14ac:dyDescent="0.25">
      <c r="A86" s="15">
        <v>52</v>
      </c>
      <c r="B86" s="16" t="s">
        <v>109</v>
      </c>
      <c r="C86" s="17">
        <v>0</v>
      </c>
      <c r="D86" s="39">
        <v>0.61</v>
      </c>
      <c r="E86" s="18">
        <v>0.61</v>
      </c>
      <c r="F86" s="19" t="s">
        <v>8</v>
      </c>
    </row>
    <row r="87" spans="1:6" x14ac:dyDescent="0.25">
      <c r="A87" s="20"/>
      <c r="B87" s="16" t="s">
        <v>110</v>
      </c>
      <c r="C87" s="39"/>
      <c r="D87" s="39"/>
      <c r="E87" s="18"/>
      <c r="F87" s="19"/>
    </row>
    <row r="88" spans="1:6" x14ac:dyDescent="0.25">
      <c r="A88" s="15">
        <v>53</v>
      </c>
      <c r="B88" s="16" t="s">
        <v>111</v>
      </c>
      <c r="C88" s="17">
        <v>0</v>
      </c>
      <c r="D88" s="39">
        <v>0.32</v>
      </c>
      <c r="E88" s="18">
        <v>0.32</v>
      </c>
      <c r="F88" s="19" t="s">
        <v>8</v>
      </c>
    </row>
    <row r="89" spans="1:6" x14ac:dyDescent="0.25">
      <c r="A89" s="20"/>
      <c r="B89" s="16"/>
      <c r="C89" s="39">
        <v>0.32</v>
      </c>
      <c r="D89" s="39">
        <v>1.84</v>
      </c>
      <c r="E89" s="18">
        <v>1.52</v>
      </c>
      <c r="F89" s="19" t="s">
        <v>8</v>
      </c>
    </row>
    <row r="90" spans="1:6" x14ac:dyDescent="0.25">
      <c r="A90" s="15">
        <v>54</v>
      </c>
      <c r="B90" s="16" t="s">
        <v>112</v>
      </c>
      <c r="C90" s="17">
        <v>0</v>
      </c>
      <c r="D90" s="39">
        <v>0.43</v>
      </c>
      <c r="E90" s="18">
        <v>0.43</v>
      </c>
      <c r="F90" s="19" t="s">
        <v>8</v>
      </c>
    </row>
    <row r="91" spans="1:6" x14ac:dyDescent="0.25">
      <c r="A91" s="15">
        <v>55</v>
      </c>
      <c r="B91" s="16" t="s">
        <v>113</v>
      </c>
      <c r="C91" s="17">
        <v>0</v>
      </c>
      <c r="D91" s="39">
        <v>0.87</v>
      </c>
      <c r="E91" s="18">
        <v>0.87</v>
      </c>
      <c r="F91" s="19" t="s">
        <v>8</v>
      </c>
    </row>
    <row r="92" spans="1:6" x14ac:dyDescent="0.25">
      <c r="A92" s="15">
        <v>56</v>
      </c>
      <c r="B92" s="16" t="s">
        <v>114</v>
      </c>
      <c r="C92" s="17">
        <v>0</v>
      </c>
      <c r="D92" s="39">
        <v>0.42</v>
      </c>
      <c r="E92" s="18">
        <v>0.42</v>
      </c>
      <c r="F92" s="19" t="s">
        <v>8</v>
      </c>
    </row>
    <row r="93" spans="1:6" x14ac:dyDescent="0.25">
      <c r="A93" s="15">
        <v>57</v>
      </c>
      <c r="B93" s="16" t="s">
        <v>115</v>
      </c>
      <c r="C93" s="17">
        <v>0</v>
      </c>
      <c r="D93" s="39">
        <v>2.66</v>
      </c>
      <c r="E93" s="18">
        <v>2.66</v>
      </c>
      <c r="F93" s="19" t="s">
        <v>8</v>
      </c>
    </row>
    <row r="94" spans="1:6" x14ac:dyDescent="0.25">
      <c r="A94" s="20"/>
      <c r="B94" s="16"/>
      <c r="C94" s="39">
        <v>2.66</v>
      </c>
      <c r="D94" s="39">
        <v>9.57</v>
      </c>
      <c r="E94" s="18">
        <v>6.91</v>
      </c>
      <c r="F94" s="19" t="s">
        <v>8</v>
      </c>
    </row>
    <row r="95" spans="1:6" x14ac:dyDescent="0.25">
      <c r="A95" s="15">
        <v>58</v>
      </c>
      <c r="B95" s="16" t="s">
        <v>116</v>
      </c>
      <c r="C95" s="17">
        <v>0</v>
      </c>
      <c r="D95" s="39">
        <v>0.21</v>
      </c>
      <c r="E95" s="18">
        <v>0.21</v>
      </c>
      <c r="F95" s="19" t="s">
        <v>8</v>
      </c>
    </row>
    <row r="96" spans="1:6" x14ac:dyDescent="0.25">
      <c r="A96" s="15">
        <v>59</v>
      </c>
      <c r="B96" s="16" t="s">
        <v>117</v>
      </c>
      <c r="C96" s="17">
        <v>0</v>
      </c>
      <c r="D96" s="39">
        <v>2.72</v>
      </c>
      <c r="E96" s="18">
        <v>2.72</v>
      </c>
      <c r="F96" s="19" t="s">
        <v>8</v>
      </c>
    </row>
    <row r="97" spans="1:6" x14ac:dyDescent="0.25">
      <c r="A97" s="15">
        <v>60</v>
      </c>
      <c r="B97" s="16" t="s">
        <v>118</v>
      </c>
      <c r="C97" s="17">
        <v>0</v>
      </c>
      <c r="D97" s="39">
        <v>0.82</v>
      </c>
      <c r="E97" s="18">
        <v>0.82</v>
      </c>
      <c r="F97" s="19" t="s">
        <v>8</v>
      </c>
    </row>
    <row r="98" spans="1:6" x14ac:dyDescent="0.25">
      <c r="A98" s="15">
        <v>61</v>
      </c>
      <c r="B98" s="16" t="s">
        <v>119</v>
      </c>
      <c r="C98" s="17">
        <v>0</v>
      </c>
      <c r="D98" s="39">
        <v>1.26</v>
      </c>
      <c r="E98" s="18">
        <v>1.26</v>
      </c>
      <c r="F98" s="19" t="s">
        <v>8</v>
      </c>
    </row>
    <row r="99" spans="1:6" x14ac:dyDescent="0.25">
      <c r="A99" s="15">
        <v>62</v>
      </c>
      <c r="B99" s="16" t="s">
        <v>120</v>
      </c>
      <c r="C99" s="17">
        <v>0</v>
      </c>
      <c r="D99" s="39">
        <v>1.25</v>
      </c>
      <c r="E99" s="18">
        <v>1.25</v>
      </c>
      <c r="F99" s="19" t="s">
        <v>8</v>
      </c>
    </row>
    <row r="100" spans="1:6" x14ac:dyDescent="0.25">
      <c r="A100" s="20"/>
      <c r="B100" s="22" t="s">
        <v>18</v>
      </c>
      <c r="C100" s="39"/>
      <c r="D100" s="39"/>
      <c r="E100" s="18"/>
      <c r="F100" s="19"/>
    </row>
    <row r="101" spans="1:6" x14ac:dyDescent="0.25">
      <c r="A101" s="15">
        <v>63</v>
      </c>
      <c r="B101" s="16" t="s">
        <v>121</v>
      </c>
      <c r="C101" s="17">
        <v>0</v>
      </c>
      <c r="D101" s="39">
        <v>5.7</v>
      </c>
      <c r="E101" s="18">
        <v>5.7</v>
      </c>
      <c r="F101" s="19" t="s">
        <v>8</v>
      </c>
    </row>
    <row r="102" spans="1:6" x14ac:dyDescent="0.25">
      <c r="A102" s="15">
        <v>64</v>
      </c>
      <c r="B102" s="16" t="s">
        <v>122</v>
      </c>
      <c r="C102" s="17">
        <v>0</v>
      </c>
      <c r="D102" s="39">
        <v>3.6</v>
      </c>
      <c r="E102" s="18">
        <v>3.6</v>
      </c>
      <c r="F102" s="19" t="s">
        <v>8</v>
      </c>
    </row>
    <row r="103" spans="1:6" x14ac:dyDescent="0.25">
      <c r="A103" s="20"/>
      <c r="B103" s="16"/>
      <c r="C103" s="39">
        <v>3.6</v>
      </c>
      <c r="D103" s="39">
        <v>7.45</v>
      </c>
      <c r="E103" s="18">
        <v>3.85</v>
      </c>
      <c r="F103" s="19" t="s">
        <v>8</v>
      </c>
    </row>
    <row r="104" spans="1:6" x14ac:dyDescent="0.25">
      <c r="A104" s="20"/>
      <c r="B104" s="16"/>
      <c r="C104" s="39">
        <v>7.45</v>
      </c>
      <c r="D104" s="39">
        <v>7.89</v>
      </c>
      <c r="E104" s="18">
        <v>0.44</v>
      </c>
      <c r="F104" s="19" t="s">
        <v>8</v>
      </c>
    </row>
    <row r="105" spans="1:6" x14ac:dyDescent="0.25">
      <c r="A105" s="20"/>
      <c r="B105" s="16"/>
      <c r="C105" s="39">
        <v>7.89</v>
      </c>
      <c r="D105" s="39">
        <v>8.44</v>
      </c>
      <c r="E105" s="18">
        <v>0.55000000000000004</v>
      </c>
      <c r="F105" s="19" t="s">
        <v>8</v>
      </c>
    </row>
    <row r="106" spans="1:6" x14ac:dyDescent="0.25">
      <c r="A106" s="20"/>
      <c r="B106" s="16"/>
      <c r="C106" s="39">
        <v>8.44</v>
      </c>
      <c r="D106" s="39">
        <v>9.3000000000000007</v>
      </c>
      <c r="E106" s="18">
        <v>0.86</v>
      </c>
      <c r="F106" s="19" t="s">
        <v>8</v>
      </c>
    </row>
    <row r="107" spans="1:6" x14ac:dyDescent="0.25">
      <c r="A107" s="15">
        <v>65</v>
      </c>
      <c r="B107" s="16" t="s">
        <v>123</v>
      </c>
      <c r="C107" s="17">
        <v>0</v>
      </c>
      <c r="D107" s="39">
        <v>1.2</v>
      </c>
      <c r="E107" s="18">
        <v>1.2</v>
      </c>
      <c r="F107" s="19" t="s">
        <v>8</v>
      </c>
    </row>
    <row r="108" spans="1:6" x14ac:dyDescent="0.25">
      <c r="A108" s="40">
        <v>66</v>
      </c>
      <c r="B108" s="41" t="s">
        <v>124</v>
      </c>
      <c r="C108" s="42">
        <v>0</v>
      </c>
      <c r="D108" s="43">
        <v>1.18</v>
      </c>
      <c r="E108" s="23">
        <v>1.18</v>
      </c>
      <c r="F108" s="19" t="s">
        <v>8</v>
      </c>
    </row>
    <row r="109" spans="1:6" x14ac:dyDescent="0.25">
      <c r="A109" s="44"/>
      <c r="B109" s="41"/>
      <c r="C109" s="43">
        <v>1.18</v>
      </c>
      <c r="D109" s="43">
        <v>1.59</v>
      </c>
      <c r="E109" s="23">
        <v>0.41</v>
      </c>
      <c r="F109" s="19" t="s">
        <v>8</v>
      </c>
    </row>
    <row r="110" spans="1:6" x14ac:dyDescent="0.25">
      <c r="A110" s="15">
        <v>67</v>
      </c>
      <c r="B110" s="16" t="s">
        <v>125</v>
      </c>
      <c r="C110" s="17">
        <v>0</v>
      </c>
      <c r="D110" s="39">
        <v>3.1</v>
      </c>
      <c r="E110" s="18">
        <v>3.1</v>
      </c>
      <c r="F110" s="19" t="s">
        <v>8</v>
      </c>
    </row>
    <row r="111" spans="1:6" x14ac:dyDescent="0.25">
      <c r="A111" s="20"/>
      <c r="B111" s="16"/>
      <c r="C111" s="39">
        <v>3.1</v>
      </c>
      <c r="D111" s="39">
        <v>3.65</v>
      </c>
      <c r="E111" s="18">
        <v>0.55000000000000004</v>
      </c>
      <c r="F111" s="19" t="s">
        <v>8</v>
      </c>
    </row>
    <row r="112" spans="1:6" x14ac:dyDescent="0.25">
      <c r="A112" s="15">
        <v>68</v>
      </c>
      <c r="B112" s="16" t="s">
        <v>126</v>
      </c>
      <c r="C112" s="17">
        <v>0</v>
      </c>
      <c r="D112" s="39">
        <v>0.3</v>
      </c>
      <c r="E112" s="18">
        <v>0.3</v>
      </c>
      <c r="F112" s="19" t="s">
        <v>8</v>
      </c>
    </row>
    <row r="113" spans="1:6" x14ac:dyDescent="0.25">
      <c r="A113" s="20"/>
      <c r="B113" s="22" t="s">
        <v>22</v>
      </c>
      <c r="C113" s="39"/>
      <c r="D113" s="39"/>
      <c r="E113" s="18"/>
      <c r="F113" s="19"/>
    </row>
    <row r="114" spans="1:6" x14ac:dyDescent="0.25">
      <c r="A114" s="15">
        <v>69</v>
      </c>
      <c r="B114" s="16" t="s">
        <v>127</v>
      </c>
      <c r="C114" s="17">
        <v>0</v>
      </c>
      <c r="D114" s="39">
        <v>0.46</v>
      </c>
      <c r="E114" s="18">
        <v>0.46</v>
      </c>
      <c r="F114" s="19" t="s">
        <v>8</v>
      </c>
    </row>
    <row r="115" spans="1:6" x14ac:dyDescent="0.25">
      <c r="A115" s="15">
        <v>70</v>
      </c>
      <c r="B115" s="16" t="s">
        <v>128</v>
      </c>
      <c r="C115" s="17">
        <v>0</v>
      </c>
      <c r="D115" s="39">
        <v>1.35</v>
      </c>
      <c r="E115" s="18">
        <v>1.35</v>
      </c>
      <c r="F115" s="19" t="s">
        <v>8</v>
      </c>
    </row>
    <row r="116" spans="1:6" x14ac:dyDescent="0.25">
      <c r="A116" s="15">
        <v>71</v>
      </c>
      <c r="B116" s="16" t="s">
        <v>129</v>
      </c>
      <c r="C116" s="17">
        <v>0</v>
      </c>
      <c r="D116" s="39">
        <v>2.5299999999999998</v>
      </c>
      <c r="E116" s="18">
        <v>2.5300000000000002</v>
      </c>
      <c r="F116" s="19" t="s">
        <v>8</v>
      </c>
    </row>
    <row r="117" spans="1:6" x14ac:dyDescent="0.25">
      <c r="A117" s="15">
        <v>72</v>
      </c>
      <c r="B117" s="16" t="s">
        <v>130</v>
      </c>
      <c r="C117" s="17">
        <v>0</v>
      </c>
      <c r="D117" s="39">
        <v>0.64</v>
      </c>
      <c r="E117" s="18">
        <v>0.64</v>
      </c>
      <c r="F117" s="19" t="s">
        <v>8</v>
      </c>
    </row>
    <row r="118" spans="1:6" x14ac:dyDescent="0.25">
      <c r="A118" s="20"/>
      <c r="B118" s="16"/>
      <c r="C118" s="39">
        <v>0.64</v>
      </c>
      <c r="D118" s="39">
        <v>1</v>
      </c>
      <c r="E118" s="18">
        <v>0.36</v>
      </c>
      <c r="F118" s="19" t="s">
        <v>8</v>
      </c>
    </row>
    <row r="119" spans="1:6" x14ac:dyDescent="0.25">
      <c r="A119" s="15">
        <v>73</v>
      </c>
      <c r="B119" s="16" t="s">
        <v>131</v>
      </c>
      <c r="C119" s="17">
        <v>0</v>
      </c>
      <c r="D119" s="39">
        <v>0.78</v>
      </c>
      <c r="E119" s="18">
        <v>0.78</v>
      </c>
      <c r="F119" s="19" t="s">
        <v>8</v>
      </c>
    </row>
    <row r="120" spans="1:6" x14ac:dyDescent="0.25">
      <c r="A120" s="20"/>
      <c r="B120" s="16" t="s">
        <v>132</v>
      </c>
      <c r="C120" s="39"/>
      <c r="D120" s="39"/>
      <c r="E120" s="18"/>
      <c r="F120" s="19"/>
    </row>
    <row r="121" spans="1:6" x14ac:dyDescent="0.25">
      <c r="A121" s="15">
        <v>74</v>
      </c>
      <c r="B121" s="16" t="s">
        <v>133</v>
      </c>
      <c r="C121" s="17">
        <v>0</v>
      </c>
      <c r="D121" s="39">
        <v>0.03</v>
      </c>
      <c r="E121" s="18">
        <v>0.03</v>
      </c>
      <c r="F121" s="19" t="s">
        <v>8</v>
      </c>
    </row>
    <row r="122" spans="1:6" x14ac:dyDescent="0.25">
      <c r="A122" s="20"/>
      <c r="B122" s="16"/>
      <c r="C122" s="39">
        <v>0.03</v>
      </c>
      <c r="D122" s="39">
        <v>0.89</v>
      </c>
      <c r="E122" s="18">
        <v>0.86</v>
      </c>
      <c r="F122" s="19" t="s">
        <v>8</v>
      </c>
    </row>
    <row r="123" spans="1:6" x14ac:dyDescent="0.25">
      <c r="A123" s="15">
        <v>75</v>
      </c>
      <c r="B123" s="16" t="s">
        <v>134</v>
      </c>
      <c r="C123" s="17">
        <v>0</v>
      </c>
      <c r="D123" s="39">
        <v>0.47</v>
      </c>
      <c r="E123" s="18">
        <v>0.47</v>
      </c>
      <c r="F123" s="19" t="s">
        <v>8</v>
      </c>
    </row>
    <row r="124" spans="1:6" x14ac:dyDescent="0.25">
      <c r="A124" s="20"/>
      <c r="B124" s="16"/>
      <c r="C124" s="39">
        <v>0.47</v>
      </c>
      <c r="D124" s="39">
        <v>0.67</v>
      </c>
      <c r="E124" s="18">
        <v>0.2</v>
      </c>
      <c r="F124" s="19" t="s">
        <v>8</v>
      </c>
    </row>
    <row r="125" spans="1:6" x14ac:dyDescent="0.25">
      <c r="A125" s="20"/>
      <c r="B125" s="16"/>
      <c r="C125" s="39">
        <v>0.71</v>
      </c>
      <c r="D125" s="39">
        <v>0.85</v>
      </c>
      <c r="E125" s="18">
        <v>0.14000000000000001</v>
      </c>
      <c r="F125" s="19" t="s">
        <v>8</v>
      </c>
    </row>
    <row r="126" spans="1:6" x14ac:dyDescent="0.25">
      <c r="A126" s="15">
        <v>76</v>
      </c>
      <c r="B126" s="16" t="s">
        <v>135</v>
      </c>
      <c r="C126" s="17">
        <v>0</v>
      </c>
      <c r="D126" s="39">
        <v>0.63</v>
      </c>
      <c r="E126" s="18">
        <v>0.63</v>
      </c>
      <c r="F126" s="19" t="s">
        <v>8</v>
      </c>
    </row>
    <row r="127" spans="1:6" x14ac:dyDescent="0.25">
      <c r="A127" s="15">
        <v>77</v>
      </c>
      <c r="B127" s="16" t="s">
        <v>136</v>
      </c>
      <c r="C127" s="17">
        <v>0</v>
      </c>
      <c r="D127" s="39">
        <v>0.89</v>
      </c>
      <c r="E127" s="18">
        <v>0.89</v>
      </c>
      <c r="F127" s="19" t="s">
        <v>8</v>
      </c>
    </row>
    <row r="128" spans="1:6" x14ac:dyDescent="0.25">
      <c r="A128" s="15">
        <v>78</v>
      </c>
      <c r="B128" s="16" t="s">
        <v>137</v>
      </c>
      <c r="C128" s="17">
        <v>0</v>
      </c>
      <c r="D128" s="39">
        <v>0.34</v>
      </c>
      <c r="E128" s="18">
        <v>0.34</v>
      </c>
      <c r="F128" s="19" t="s">
        <v>8</v>
      </c>
    </row>
    <row r="129" spans="1:6" x14ac:dyDescent="0.25">
      <c r="A129" s="20"/>
      <c r="B129" s="16"/>
      <c r="C129" s="39">
        <v>0.34</v>
      </c>
      <c r="D129" s="39">
        <v>1.02</v>
      </c>
      <c r="E129" s="18">
        <v>0.68</v>
      </c>
      <c r="F129" s="19" t="s">
        <v>8</v>
      </c>
    </row>
    <row r="130" spans="1:6" x14ac:dyDescent="0.25">
      <c r="A130" s="20"/>
      <c r="B130" s="16"/>
      <c r="C130" s="39">
        <v>1.02</v>
      </c>
      <c r="D130" s="39">
        <v>1.74</v>
      </c>
      <c r="E130" s="18">
        <v>0.72</v>
      </c>
      <c r="F130" s="19" t="s">
        <v>8</v>
      </c>
    </row>
    <row r="131" spans="1:6" x14ac:dyDescent="0.25">
      <c r="A131" s="15">
        <v>79</v>
      </c>
      <c r="B131" s="16" t="s">
        <v>138</v>
      </c>
      <c r="C131" s="17">
        <v>0</v>
      </c>
      <c r="D131" s="39">
        <v>0.25</v>
      </c>
      <c r="E131" s="18">
        <v>0.25</v>
      </c>
      <c r="F131" s="19" t="s">
        <v>8</v>
      </c>
    </row>
    <row r="132" spans="1:6" x14ac:dyDescent="0.25">
      <c r="A132" s="20"/>
      <c r="B132" s="16"/>
      <c r="C132" s="39">
        <v>0.25</v>
      </c>
      <c r="D132" s="39">
        <v>0.52</v>
      </c>
      <c r="E132" s="18">
        <v>0.27</v>
      </c>
      <c r="F132" s="19" t="s">
        <v>8</v>
      </c>
    </row>
    <row r="133" spans="1:6" x14ac:dyDescent="0.25">
      <c r="A133" s="15">
        <v>80</v>
      </c>
      <c r="B133" s="16" t="s">
        <v>139</v>
      </c>
      <c r="C133" s="17">
        <v>0</v>
      </c>
      <c r="D133" s="39">
        <v>0.4</v>
      </c>
      <c r="E133" s="18">
        <v>0.4</v>
      </c>
      <c r="F133" s="19" t="s">
        <v>8</v>
      </c>
    </row>
    <row r="134" spans="1:6" x14ac:dyDescent="0.25">
      <c r="A134" s="15">
        <v>81</v>
      </c>
      <c r="B134" s="16" t="s">
        <v>140</v>
      </c>
      <c r="C134" s="39">
        <v>0.44</v>
      </c>
      <c r="D134" s="39">
        <v>0.83</v>
      </c>
      <c r="E134" s="18">
        <v>0.39</v>
      </c>
      <c r="F134" s="19" t="s">
        <v>8</v>
      </c>
    </row>
    <row r="135" spans="1:6" x14ac:dyDescent="0.25">
      <c r="A135" s="24"/>
      <c r="B135" s="16" t="s">
        <v>141</v>
      </c>
      <c r="C135" s="16"/>
      <c r="D135" s="16"/>
      <c r="E135" s="25"/>
      <c r="F135" s="19"/>
    </row>
    <row r="136" spans="1:6" x14ac:dyDescent="0.25">
      <c r="A136" s="20"/>
      <c r="B136" s="16"/>
      <c r="C136" s="39"/>
      <c r="D136" s="39"/>
      <c r="E136" s="18"/>
      <c r="F136" s="19"/>
    </row>
    <row r="137" spans="1:6" x14ac:dyDescent="0.25">
      <c r="A137" s="24"/>
      <c r="B137" s="27" t="s">
        <v>48</v>
      </c>
      <c r="C137" s="45"/>
      <c r="D137" s="45"/>
      <c r="E137" s="46">
        <f>SUM(E6:E134)</f>
        <v>147.88999999999993</v>
      </c>
      <c r="F137" s="19"/>
    </row>
    <row r="138" spans="1:6" x14ac:dyDescent="0.25">
      <c r="A138" s="20"/>
      <c r="B138" s="29" t="s">
        <v>392</v>
      </c>
      <c r="C138" s="39"/>
      <c r="D138" s="39"/>
      <c r="E138" s="18">
        <f>SUM(E23:E25,E46:E47,E6:E7)</f>
        <v>11.549999999999999</v>
      </c>
      <c r="F138" s="19"/>
    </row>
    <row r="139" spans="1:6" x14ac:dyDescent="0.25">
      <c r="A139" s="24"/>
      <c r="B139" s="29" t="s">
        <v>393</v>
      </c>
      <c r="C139" s="45"/>
      <c r="D139" s="45"/>
      <c r="E139" s="47">
        <f>SUM(E8:E22,E26:E34,E35:E38,E39:E45,E48:E55,E56:E60,E61:E65,E66:E70,E71:E75,E76:E79,E80:E85,E86:E91,E92:E97,E98:E106,E107:E113,E114:E118,E119:E125,E126:E132,E133:E134)</f>
        <v>136.33999999999989</v>
      </c>
      <c r="F139" s="26"/>
    </row>
    <row r="140" spans="1:6" ht="15.75" thickBot="1" x14ac:dyDescent="0.3">
      <c r="A140" s="30"/>
      <c r="B140" s="31"/>
      <c r="C140" s="31"/>
      <c r="D140" s="31"/>
      <c r="E140" s="31"/>
      <c r="F140" s="32"/>
    </row>
    <row r="143" spans="1:6" x14ac:dyDescent="0.25">
      <c r="E143" s="1"/>
    </row>
    <row r="144" spans="1:6" x14ac:dyDescent="0.25">
      <c r="E144" s="2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1"/>
    </row>
  </sheetData>
  <mergeCells count="5">
    <mergeCell ref="A1:F1"/>
    <mergeCell ref="A2:A3"/>
    <mergeCell ref="B2:B3"/>
    <mergeCell ref="C2:E2"/>
    <mergeCell ref="F2:F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Normal="100" workbookViewId="0">
      <selection activeCell="J100" sqref="J100"/>
    </sheetView>
  </sheetViews>
  <sheetFormatPr defaultRowHeight="15" x14ac:dyDescent="0.25"/>
  <cols>
    <col min="1" max="1" width="4.140625" customWidth="1"/>
    <col min="2" max="2" width="24" customWidth="1"/>
    <col min="3" max="3" width="6.7109375" customWidth="1"/>
    <col min="4" max="4" width="6.42578125" customWidth="1"/>
    <col min="5" max="5" width="8.140625" customWidth="1"/>
    <col min="6" max="6" width="12.28515625" customWidth="1"/>
  </cols>
  <sheetData>
    <row r="1" spans="1:6" ht="63" customHeight="1" thickBot="1" x14ac:dyDescent="0.3">
      <c r="A1" s="111" t="s">
        <v>381</v>
      </c>
      <c r="B1" s="111"/>
      <c r="C1" s="111"/>
      <c r="D1" s="111"/>
      <c r="E1" s="111"/>
      <c r="F1" s="111"/>
    </row>
    <row r="2" spans="1:6" ht="15.75" customHeight="1" thickBot="1" x14ac:dyDescent="0.3">
      <c r="A2" s="95" t="s">
        <v>0</v>
      </c>
      <c r="B2" s="96" t="s">
        <v>1</v>
      </c>
      <c r="C2" s="97" t="s">
        <v>383</v>
      </c>
      <c r="D2" s="98"/>
      <c r="E2" s="98"/>
      <c r="F2" s="99" t="s">
        <v>387</v>
      </c>
    </row>
    <row r="3" spans="1:6" ht="48" customHeight="1" thickBot="1" x14ac:dyDescent="0.3">
      <c r="A3" s="95"/>
      <c r="B3" s="96"/>
      <c r="C3" s="6" t="s">
        <v>384</v>
      </c>
      <c r="D3" s="6" t="s">
        <v>385</v>
      </c>
      <c r="E3" s="7" t="s">
        <v>386</v>
      </c>
      <c r="F3" s="100"/>
    </row>
    <row r="4" spans="1:6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</row>
    <row r="5" spans="1:6" x14ac:dyDescent="0.25">
      <c r="A5" s="36"/>
      <c r="B5" s="12" t="s">
        <v>2</v>
      </c>
      <c r="C5" s="37"/>
      <c r="D5" s="37"/>
      <c r="E5" s="37"/>
      <c r="F5" s="38"/>
    </row>
    <row r="6" spans="1:6" x14ac:dyDescent="0.25">
      <c r="A6" s="15">
        <v>1</v>
      </c>
      <c r="B6" s="16" t="s">
        <v>142</v>
      </c>
      <c r="C6" s="39">
        <v>0</v>
      </c>
      <c r="D6" s="39">
        <v>0.3</v>
      </c>
      <c r="E6" s="18">
        <v>0.29899999999999999</v>
      </c>
      <c r="F6" s="19" t="s">
        <v>8</v>
      </c>
    </row>
    <row r="7" spans="1:6" x14ac:dyDescent="0.25">
      <c r="A7" s="15">
        <v>2</v>
      </c>
      <c r="B7" s="16" t="s">
        <v>143</v>
      </c>
      <c r="C7" s="39">
        <v>0</v>
      </c>
      <c r="D7" s="39">
        <v>0.3</v>
      </c>
      <c r="E7" s="18">
        <v>0.29799999999999999</v>
      </c>
      <c r="F7" s="19" t="s">
        <v>8</v>
      </c>
    </row>
    <row r="8" spans="1:6" x14ac:dyDescent="0.25">
      <c r="A8" s="15">
        <v>3</v>
      </c>
      <c r="B8" s="16" t="s">
        <v>144</v>
      </c>
      <c r="C8" s="39">
        <v>0</v>
      </c>
      <c r="D8" s="39">
        <v>0.41899999999999998</v>
      </c>
      <c r="E8" s="18">
        <v>0.41899999999999998</v>
      </c>
      <c r="F8" s="19" t="s">
        <v>8</v>
      </c>
    </row>
    <row r="9" spans="1:6" x14ac:dyDescent="0.25">
      <c r="A9" s="15">
        <v>4</v>
      </c>
      <c r="B9" s="16" t="s">
        <v>145</v>
      </c>
      <c r="C9" s="39">
        <v>0</v>
      </c>
      <c r="D9" s="39">
        <v>0.56999999999999995</v>
      </c>
      <c r="E9" s="18">
        <v>0.56999999999999995</v>
      </c>
      <c r="F9" s="19" t="s">
        <v>8</v>
      </c>
    </row>
    <row r="10" spans="1:6" x14ac:dyDescent="0.25">
      <c r="A10" s="15">
        <v>5</v>
      </c>
      <c r="B10" s="16" t="s">
        <v>146</v>
      </c>
      <c r="C10" s="39">
        <v>0</v>
      </c>
      <c r="D10" s="39">
        <v>0.41099999999999998</v>
      </c>
      <c r="E10" s="18">
        <v>0.41</v>
      </c>
      <c r="F10" s="19" t="s">
        <v>8</v>
      </c>
    </row>
    <row r="11" spans="1:6" x14ac:dyDescent="0.25">
      <c r="A11" s="15">
        <v>6</v>
      </c>
      <c r="B11" s="16" t="s">
        <v>147</v>
      </c>
      <c r="C11" s="39">
        <v>0</v>
      </c>
      <c r="D11" s="39">
        <v>0.2</v>
      </c>
      <c r="E11" s="18">
        <v>0.19600000000000001</v>
      </c>
      <c r="F11" s="19" t="s">
        <v>8</v>
      </c>
    </row>
    <row r="12" spans="1:6" x14ac:dyDescent="0.25">
      <c r="A12" s="15">
        <v>7</v>
      </c>
      <c r="B12" s="16" t="s">
        <v>148</v>
      </c>
      <c r="C12" s="39">
        <v>0</v>
      </c>
      <c r="D12" s="39">
        <v>0.312</v>
      </c>
      <c r="E12" s="18">
        <v>0.312</v>
      </c>
      <c r="F12" s="19" t="s">
        <v>8</v>
      </c>
    </row>
    <row r="13" spans="1:6" x14ac:dyDescent="0.25">
      <c r="A13" s="15">
        <v>8</v>
      </c>
      <c r="B13" s="16" t="s">
        <v>149</v>
      </c>
      <c r="C13" s="17">
        <v>0</v>
      </c>
      <c r="D13" s="39">
        <v>0.21</v>
      </c>
      <c r="E13" s="18">
        <v>0.20599999999999999</v>
      </c>
      <c r="F13" s="19" t="s">
        <v>8</v>
      </c>
    </row>
    <row r="14" spans="1:6" x14ac:dyDescent="0.25">
      <c r="A14" s="15">
        <v>9</v>
      </c>
      <c r="B14" s="16" t="s">
        <v>150</v>
      </c>
      <c r="C14" s="17">
        <v>0</v>
      </c>
      <c r="D14" s="39">
        <v>0.17</v>
      </c>
      <c r="E14" s="18">
        <v>0.17299999999999999</v>
      </c>
      <c r="F14" s="19" t="s">
        <v>8</v>
      </c>
    </row>
    <row r="15" spans="1:6" x14ac:dyDescent="0.25">
      <c r="A15" s="20"/>
      <c r="B15" s="16" t="s">
        <v>151</v>
      </c>
      <c r="C15" s="39"/>
      <c r="D15" s="39"/>
      <c r="E15" s="18"/>
      <c r="F15" s="19"/>
    </row>
    <row r="16" spans="1:6" x14ac:dyDescent="0.25">
      <c r="A16" s="20"/>
      <c r="B16" s="22" t="s">
        <v>18</v>
      </c>
      <c r="C16" s="39"/>
      <c r="D16" s="39"/>
      <c r="E16" s="18"/>
      <c r="F16" s="19"/>
    </row>
    <row r="17" spans="1:6" x14ac:dyDescent="0.25">
      <c r="A17" s="15">
        <v>10</v>
      </c>
      <c r="B17" s="16" t="s">
        <v>152</v>
      </c>
      <c r="C17" s="17">
        <v>0</v>
      </c>
      <c r="D17" s="39">
        <v>2.2999999999999998</v>
      </c>
      <c r="E17" s="18">
        <v>2.2999999999999998</v>
      </c>
      <c r="F17" s="19" t="s">
        <v>8</v>
      </c>
    </row>
    <row r="18" spans="1:6" x14ac:dyDescent="0.25">
      <c r="A18" s="20"/>
      <c r="B18" s="16"/>
      <c r="C18" s="39">
        <v>2.2999999999999998</v>
      </c>
      <c r="D18" s="39">
        <v>3.7</v>
      </c>
      <c r="E18" s="18">
        <v>1.4</v>
      </c>
      <c r="F18" s="19" t="s">
        <v>8</v>
      </c>
    </row>
    <row r="19" spans="1:6" x14ac:dyDescent="0.25">
      <c r="A19" s="15">
        <v>11</v>
      </c>
      <c r="B19" s="16" t="s">
        <v>153</v>
      </c>
      <c r="C19" s="17">
        <v>0</v>
      </c>
      <c r="D19" s="39">
        <v>0.5</v>
      </c>
      <c r="E19" s="18">
        <v>0.5</v>
      </c>
      <c r="F19" s="19" t="s">
        <v>8</v>
      </c>
    </row>
    <row r="20" spans="1:6" x14ac:dyDescent="0.25">
      <c r="A20" s="20"/>
      <c r="B20" s="16"/>
      <c r="C20" s="39">
        <v>0.5</v>
      </c>
      <c r="D20" s="39">
        <v>1.51</v>
      </c>
      <c r="E20" s="18">
        <v>1.01</v>
      </c>
      <c r="F20" s="19" t="s">
        <v>8</v>
      </c>
    </row>
    <row r="21" spans="1:6" x14ac:dyDescent="0.25">
      <c r="A21" s="15">
        <v>12</v>
      </c>
      <c r="B21" s="16" t="s">
        <v>154</v>
      </c>
      <c r="C21" s="17">
        <v>0</v>
      </c>
      <c r="D21" s="39">
        <v>0.95</v>
      </c>
      <c r="E21" s="18">
        <v>0.95</v>
      </c>
      <c r="F21" s="19" t="s">
        <v>8</v>
      </c>
    </row>
    <row r="22" spans="1:6" x14ac:dyDescent="0.25">
      <c r="A22" s="15">
        <v>13</v>
      </c>
      <c r="B22" s="16" t="s">
        <v>155</v>
      </c>
      <c r="C22" s="17">
        <v>0</v>
      </c>
      <c r="D22" s="39">
        <v>0.49</v>
      </c>
      <c r="E22" s="18">
        <v>0.49</v>
      </c>
      <c r="F22" s="19" t="s">
        <v>8</v>
      </c>
    </row>
    <row r="23" spans="1:6" x14ac:dyDescent="0.25">
      <c r="A23" s="20"/>
      <c r="B23" s="16" t="s">
        <v>156</v>
      </c>
      <c r="C23" s="39"/>
      <c r="D23" s="39"/>
      <c r="E23" s="18"/>
      <c r="F23" s="19"/>
    </row>
    <row r="24" spans="1:6" x14ac:dyDescent="0.25">
      <c r="A24" s="15">
        <v>14</v>
      </c>
      <c r="B24" s="16" t="s">
        <v>157</v>
      </c>
      <c r="C24" s="17">
        <v>0</v>
      </c>
      <c r="D24" s="39">
        <v>1.31</v>
      </c>
      <c r="E24" s="18">
        <v>1.31</v>
      </c>
      <c r="F24" s="19" t="s">
        <v>8</v>
      </c>
    </row>
    <row r="25" spans="1:6" x14ac:dyDescent="0.25">
      <c r="A25" s="20"/>
      <c r="B25" s="16" t="s">
        <v>158</v>
      </c>
      <c r="C25" s="39"/>
      <c r="D25" s="39"/>
      <c r="E25" s="18"/>
      <c r="F25" s="19"/>
    </row>
    <row r="26" spans="1:6" x14ac:dyDescent="0.25">
      <c r="A26" s="15">
        <v>15</v>
      </c>
      <c r="B26" s="16" t="s">
        <v>159</v>
      </c>
      <c r="C26" s="17">
        <v>0</v>
      </c>
      <c r="D26" s="39">
        <v>1.96</v>
      </c>
      <c r="E26" s="18">
        <v>1.96</v>
      </c>
      <c r="F26" s="19" t="s">
        <v>8</v>
      </c>
    </row>
    <row r="27" spans="1:6" x14ac:dyDescent="0.25">
      <c r="A27" s="20"/>
      <c r="B27" s="16"/>
      <c r="C27" s="39">
        <v>1.96</v>
      </c>
      <c r="D27" s="39">
        <v>2.46</v>
      </c>
      <c r="E27" s="18">
        <v>0.5</v>
      </c>
      <c r="F27" s="19" t="s">
        <v>8</v>
      </c>
    </row>
    <row r="28" spans="1:6" x14ac:dyDescent="0.25">
      <c r="A28" s="20"/>
      <c r="B28" s="16"/>
      <c r="C28" s="39">
        <v>3.38</v>
      </c>
      <c r="D28" s="39">
        <v>4.6100000000000003</v>
      </c>
      <c r="E28" s="18">
        <v>1.23</v>
      </c>
      <c r="F28" s="19" t="s">
        <v>8</v>
      </c>
    </row>
    <row r="29" spans="1:6" x14ac:dyDescent="0.25">
      <c r="A29" s="20"/>
      <c r="B29" s="16"/>
      <c r="C29" s="39">
        <v>4.6100000000000003</v>
      </c>
      <c r="D29" s="39">
        <v>5.25</v>
      </c>
      <c r="E29" s="18">
        <v>0.64</v>
      </c>
      <c r="F29" s="19" t="s">
        <v>8</v>
      </c>
    </row>
    <row r="30" spans="1:6" x14ac:dyDescent="0.25">
      <c r="A30" s="20"/>
      <c r="B30" s="16"/>
      <c r="C30" s="39">
        <v>5.25</v>
      </c>
      <c r="D30" s="39">
        <v>5.72</v>
      </c>
      <c r="E30" s="18">
        <v>0.47</v>
      </c>
      <c r="F30" s="19" t="s">
        <v>8</v>
      </c>
    </row>
    <row r="31" spans="1:6" x14ac:dyDescent="0.25">
      <c r="A31" s="20"/>
      <c r="B31" s="16"/>
      <c r="C31" s="39">
        <v>5.72</v>
      </c>
      <c r="D31" s="39">
        <v>6.17</v>
      </c>
      <c r="E31" s="18">
        <v>0.45</v>
      </c>
      <c r="F31" s="19" t="s">
        <v>8</v>
      </c>
    </row>
    <row r="32" spans="1:6" x14ac:dyDescent="0.25">
      <c r="A32" s="15">
        <v>16</v>
      </c>
      <c r="B32" s="16" t="s">
        <v>160</v>
      </c>
      <c r="C32" s="17">
        <v>0</v>
      </c>
      <c r="D32" s="39">
        <v>2.09</v>
      </c>
      <c r="E32" s="18">
        <v>2.09</v>
      </c>
      <c r="F32" s="19" t="s">
        <v>8</v>
      </c>
    </row>
    <row r="33" spans="1:6" x14ac:dyDescent="0.25">
      <c r="A33" s="15">
        <v>17</v>
      </c>
      <c r="B33" s="16" t="s">
        <v>161</v>
      </c>
      <c r="C33" s="17">
        <v>0</v>
      </c>
      <c r="D33" s="39">
        <v>0.23</v>
      </c>
      <c r="E33" s="18">
        <v>0.23</v>
      </c>
      <c r="F33" s="19" t="s">
        <v>8</v>
      </c>
    </row>
    <row r="34" spans="1:6" x14ac:dyDescent="0.25">
      <c r="A34" s="20"/>
      <c r="B34" s="16"/>
      <c r="C34" s="39">
        <v>0.23</v>
      </c>
      <c r="D34" s="39">
        <v>1.9</v>
      </c>
      <c r="E34" s="18">
        <v>1.67</v>
      </c>
      <c r="F34" s="19" t="s">
        <v>8</v>
      </c>
    </row>
    <row r="35" spans="1:6" x14ac:dyDescent="0.25">
      <c r="A35" s="15">
        <v>18</v>
      </c>
      <c r="B35" s="16" t="s">
        <v>162</v>
      </c>
      <c r="C35" s="17">
        <v>0</v>
      </c>
      <c r="D35" s="39">
        <v>1.24</v>
      </c>
      <c r="E35" s="18">
        <v>1.24</v>
      </c>
      <c r="F35" s="19" t="s">
        <v>8</v>
      </c>
    </row>
    <row r="36" spans="1:6" x14ac:dyDescent="0.25">
      <c r="A36" s="15">
        <v>19</v>
      </c>
      <c r="B36" s="16" t="s">
        <v>163</v>
      </c>
      <c r="C36" s="17">
        <v>0</v>
      </c>
      <c r="D36" s="39">
        <v>1.58</v>
      </c>
      <c r="E36" s="18">
        <v>1.58</v>
      </c>
      <c r="F36" s="19" t="s">
        <v>8</v>
      </c>
    </row>
    <row r="37" spans="1:6" x14ac:dyDescent="0.25">
      <c r="A37" s="15">
        <v>20</v>
      </c>
      <c r="B37" s="16" t="s">
        <v>164</v>
      </c>
      <c r="C37" s="17">
        <v>0</v>
      </c>
      <c r="D37" s="39">
        <v>0.39</v>
      </c>
      <c r="E37" s="18">
        <v>0.39</v>
      </c>
      <c r="F37" s="19" t="s">
        <v>8</v>
      </c>
    </row>
    <row r="38" spans="1:6" x14ac:dyDescent="0.25">
      <c r="A38" s="20"/>
      <c r="B38" s="16"/>
      <c r="C38" s="39">
        <v>0.98</v>
      </c>
      <c r="D38" s="39">
        <v>1.65</v>
      </c>
      <c r="E38" s="18">
        <v>0.67</v>
      </c>
      <c r="F38" s="19" t="s">
        <v>8</v>
      </c>
    </row>
    <row r="39" spans="1:6" x14ac:dyDescent="0.25">
      <c r="A39" s="15">
        <v>21</v>
      </c>
      <c r="B39" s="41" t="s">
        <v>165</v>
      </c>
      <c r="C39" s="42">
        <v>0</v>
      </c>
      <c r="D39" s="43">
        <v>1.35</v>
      </c>
      <c r="E39" s="23">
        <v>1.35</v>
      </c>
      <c r="F39" s="19" t="s">
        <v>8</v>
      </c>
    </row>
    <row r="40" spans="1:6" x14ac:dyDescent="0.25">
      <c r="A40" s="15">
        <v>22</v>
      </c>
      <c r="B40" s="41" t="s">
        <v>166</v>
      </c>
      <c r="C40" s="42">
        <v>0</v>
      </c>
      <c r="D40" s="43">
        <v>0.6</v>
      </c>
      <c r="E40" s="23">
        <v>0.6</v>
      </c>
      <c r="F40" s="19" t="s">
        <v>8</v>
      </c>
    </row>
    <row r="41" spans="1:6" x14ac:dyDescent="0.25">
      <c r="A41" s="15">
        <v>23</v>
      </c>
      <c r="B41" s="16" t="s">
        <v>167</v>
      </c>
      <c r="C41" s="17">
        <v>0</v>
      </c>
      <c r="D41" s="39">
        <v>2.08</v>
      </c>
      <c r="E41" s="18">
        <v>2.08</v>
      </c>
      <c r="F41" s="19" t="s">
        <v>8</v>
      </c>
    </row>
    <row r="42" spans="1:6" x14ac:dyDescent="0.25">
      <c r="A42" s="15">
        <v>24</v>
      </c>
      <c r="B42" s="16" t="s">
        <v>168</v>
      </c>
      <c r="C42" s="17">
        <v>0</v>
      </c>
      <c r="D42" s="39">
        <v>0.51</v>
      </c>
      <c r="E42" s="18">
        <v>0.51</v>
      </c>
      <c r="F42" s="19" t="s">
        <v>8</v>
      </c>
    </row>
    <row r="43" spans="1:6" x14ac:dyDescent="0.25">
      <c r="A43" s="15">
        <v>25</v>
      </c>
      <c r="B43" s="16" t="s">
        <v>169</v>
      </c>
      <c r="C43" s="17">
        <v>0</v>
      </c>
      <c r="D43" s="39">
        <v>0.41</v>
      </c>
      <c r="E43" s="18">
        <v>0.41</v>
      </c>
      <c r="F43" s="19" t="s">
        <v>8</v>
      </c>
    </row>
    <row r="44" spans="1:6" x14ac:dyDescent="0.25">
      <c r="A44" s="15">
        <v>26</v>
      </c>
      <c r="B44" s="16" t="s">
        <v>170</v>
      </c>
      <c r="C44" s="17">
        <v>0</v>
      </c>
      <c r="D44" s="39">
        <v>3.4</v>
      </c>
      <c r="E44" s="18">
        <v>3.4</v>
      </c>
      <c r="F44" s="19" t="s">
        <v>8</v>
      </c>
    </row>
    <row r="45" spans="1:6" x14ac:dyDescent="0.25">
      <c r="A45" s="15">
        <v>27</v>
      </c>
      <c r="B45" s="16" t="s">
        <v>171</v>
      </c>
      <c r="C45" s="17">
        <v>0</v>
      </c>
      <c r="D45" s="39">
        <v>0.38</v>
      </c>
      <c r="E45" s="18">
        <v>0.38</v>
      </c>
      <c r="F45" s="19" t="s">
        <v>8</v>
      </c>
    </row>
    <row r="46" spans="1:6" x14ac:dyDescent="0.25">
      <c r="A46" s="15">
        <v>28</v>
      </c>
      <c r="B46" s="16" t="s">
        <v>172</v>
      </c>
      <c r="C46" s="39">
        <v>0.08</v>
      </c>
      <c r="D46" s="39">
        <v>0.52</v>
      </c>
      <c r="E46" s="18">
        <v>0.44</v>
      </c>
      <c r="F46" s="19" t="s">
        <v>8</v>
      </c>
    </row>
    <row r="47" spans="1:6" x14ac:dyDescent="0.25">
      <c r="A47" s="15">
        <v>29</v>
      </c>
      <c r="B47" s="16" t="s">
        <v>173</v>
      </c>
      <c r="C47" s="17">
        <v>0</v>
      </c>
      <c r="D47" s="39">
        <v>1.76</v>
      </c>
      <c r="E47" s="18">
        <v>1.76</v>
      </c>
      <c r="F47" s="19" t="s">
        <v>8</v>
      </c>
    </row>
    <row r="48" spans="1:6" x14ac:dyDescent="0.25">
      <c r="A48" s="15">
        <v>30</v>
      </c>
      <c r="B48" s="16" t="s">
        <v>174</v>
      </c>
      <c r="C48" s="17">
        <v>0</v>
      </c>
      <c r="D48" s="39">
        <v>0.18</v>
      </c>
      <c r="E48" s="18">
        <v>0.18</v>
      </c>
      <c r="F48" s="19" t="s">
        <v>8</v>
      </c>
    </row>
    <row r="49" spans="1:6" x14ac:dyDescent="0.25">
      <c r="A49" s="15">
        <v>31</v>
      </c>
      <c r="B49" s="16" t="s">
        <v>175</v>
      </c>
      <c r="C49" s="17">
        <v>0</v>
      </c>
      <c r="D49" s="39">
        <v>1.32</v>
      </c>
      <c r="E49" s="18">
        <v>1.32</v>
      </c>
      <c r="F49" s="19" t="s">
        <v>8</v>
      </c>
    </row>
    <row r="50" spans="1:6" x14ac:dyDescent="0.25">
      <c r="A50" s="20"/>
      <c r="B50" s="16"/>
      <c r="C50" s="39">
        <v>1.32</v>
      </c>
      <c r="D50" s="39">
        <v>2.2599999999999998</v>
      </c>
      <c r="E50" s="18">
        <v>0.94</v>
      </c>
      <c r="F50" s="19" t="s">
        <v>8</v>
      </c>
    </row>
    <row r="51" spans="1:6" x14ac:dyDescent="0.25">
      <c r="A51" s="15">
        <v>32</v>
      </c>
      <c r="B51" s="16" t="s">
        <v>176</v>
      </c>
      <c r="C51" s="17">
        <v>0</v>
      </c>
      <c r="D51" s="39">
        <v>3.1</v>
      </c>
      <c r="E51" s="18">
        <v>3.1</v>
      </c>
      <c r="F51" s="19" t="s">
        <v>8</v>
      </c>
    </row>
    <row r="52" spans="1:6" x14ac:dyDescent="0.25">
      <c r="A52" s="15">
        <v>33</v>
      </c>
      <c r="B52" s="16" t="s">
        <v>177</v>
      </c>
      <c r="C52" s="17">
        <v>0</v>
      </c>
      <c r="D52" s="39">
        <v>1.72</v>
      </c>
      <c r="E52" s="18">
        <v>1.72</v>
      </c>
      <c r="F52" s="19" t="s">
        <v>8</v>
      </c>
    </row>
    <row r="53" spans="1:6" x14ac:dyDescent="0.25">
      <c r="A53" s="15">
        <v>34</v>
      </c>
      <c r="B53" s="16" t="s">
        <v>178</v>
      </c>
      <c r="C53" s="17">
        <v>0</v>
      </c>
      <c r="D53" s="39">
        <v>0.8</v>
      </c>
      <c r="E53" s="18">
        <v>0.8</v>
      </c>
      <c r="F53" s="19" t="s">
        <v>8</v>
      </c>
    </row>
    <row r="54" spans="1:6" x14ac:dyDescent="0.25">
      <c r="A54" s="15">
        <v>35</v>
      </c>
      <c r="B54" s="16" t="s">
        <v>179</v>
      </c>
      <c r="C54" s="17">
        <v>0</v>
      </c>
      <c r="D54" s="39">
        <v>0.97</v>
      </c>
      <c r="E54" s="18">
        <v>0.97</v>
      </c>
      <c r="F54" s="19" t="s">
        <v>8</v>
      </c>
    </row>
    <row r="55" spans="1:6" x14ac:dyDescent="0.25">
      <c r="A55" s="20"/>
      <c r="B55" s="22" t="s">
        <v>22</v>
      </c>
      <c r="C55" s="39"/>
      <c r="D55" s="39"/>
      <c r="E55" s="18"/>
      <c r="F55" s="19"/>
    </row>
    <row r="56" spans="1:6" x14ac:dyDescent="0.25">
      <c r="A56" s="15">
        <v>36</v>
      </c>
      <c r="B56" s="16" t="s">
        <v>180</v>
      </c>
      <c r="C56" s="17">
        <v>0</v>
      </c>
      <c r="D56" s="39">
        <v>0.93</v>
      </c>
      <c r="E56" s="18">
        <v>0.93</v>
      </c>
      <c r="F56" s="19" t="s">
        <v>8</v>
      </c>
    </row>
    <row r="57" spans="1:6" x14ac:dyDescent="0.25">
      <c r="A57" s="20"/>
      <c r="B57" s="16"/>
      <c r="C57" s="39">
        <v>0.93</v>
      </c>
      <c r="D57" s="39">
        <v>1.75</v>
      </c>
      <c r="E57" s="18">
        <v>0.82</v>
      </c>
      <c r="F57" s="19" t="s">
        <v>8</v>
      </c>
    </row>
    <row r="58" spans="1:6" x14ac:dyDescent="0.25">
      <c r="A58" s="15">
        <v>37</v>
      </c>
      <c r="B58" s="16" t="s">
        <v>181</v>
      </c>
      <c r="C58" s="17">
        <v>0</v>
      </c>
      <c r="D58" s="39">
        <v>0.23</v>
      </c>
      <c r="E58" s="18">
        <v>0.23</v>
      </c>
      <c r="F58" s="19" t="s">
        <v>8</v>
      </c>
    </row>
    <row r="59" spans="1:6" x14ac:dyDescent="0.25">
      <c r="A59" s="20"/>
      <c r="B59" s="16"/>
      <c r="C59" s="39">
        <v>0.23</v>
      </c>
      <c r="D59" s="39">
        <v>1.07</v>
      </c>
      <c r="E59" s="18">
        <v>0.84</v>
      </c>
      <c r="F59" s="19" t="s">
        <v>8</v>
      </c>
    </row>
    <row r="60" spans="1:6" x14ac:dyDescent="0.25">
      <c r="A60" s="15">
        <v>38</v>
      </c>
      <c r="B60" s="16" t="s">
        <v>182</v>
      </c>
      <c r="C60" s="17">
        <v>0</v>
      </c>
      <c r="D60" s="39">
        <v>1.75</v>
      </c>
      <c r="E60" s="18">
        <v>1.75</v>
      </c>
      <c r="F60" s="19" t="s">
        <v>8</v>
      </c>
    </row>
    <row r="61" spans="1:6" x14ac:dyDescent="0.25">
      <c r="A61" s="15">
        <v>39</v>
      </c>
      <c r="B61" s="16" t="s">
        <v>183</v>
      </c>
      <c r="C61" s="17">
        <v>0</v>
      </c>
      <c r="D61" s="39">
        <v>0.46</v>
      </c>
      <c r="E61" s="18">
        <v>0.46</v>
      </c>
      <c r="F61" s="19" t="s">
        <v>8</v>
      </c>
    </row>
    <row r="62" spans="1:6" x14ac:dyDescent="0.25">
      <c r="A62" s="15">
        <v>40</v>
      </c>
      <c r="B62" s="16" t="s">
        <v>184</v>
      </c>
      <c r="C62" s="17">
        <v>0</v>
      </c>
      <c r="D62" s="39">
        <v>1.53</v>
      </c>
      <c r="E62" s="18">
        <v>1.53</v>
      </c>
      <c r="F62" s="19" t="s">
        <v>8</v>
      </c>
    </row>
    <row r="63" spans="1:6" x14ac:dyDescent="0.25">
      <c r="A63" s="20"/>
      <c r="B63" s="16"/>
      <c r="C63" s="39">
        <v>1.53</v>
      </c>
      <c r="D63" s="39">
        <v>1.79</v>
      </c>
      <c r="E63" s="18">
        <v>0.26</v>
      </c>
      <c r="F63" s="19" t="s">
        <v>8</v>
      </c>
    </row>
    <row r="64" spans="1:6" x14ac:dyDescent="0.25">
      <c r="A64" s="15">
        <v>41</v>
      </c>
      <c r="B64" s="16" t="s">
        <v>185</v>
      </c>
      <c r="C64" s="17">
        <v>0</v>
      </c>
      <c r="D64" s="39">
        <v>1.34</v>
      </c>
      <c r="E64" s="18">
        <v>1.34</v>
      </c>
      <c r="F64" s="19" t="s">
        <v>8</v>
      </c>
    </row>
    <row r="65" spans="1:6" x14ac:dyDescent="0.25">
      <c r="A65" s="15">
        <v>42</v>
      </c>
      <c r="B65" s="16" t="s">
        <v>186</v>
      </c>
      <c r="C65" s="17">
        <v>0</v>
      </c>
      <c r="D65" s="39">
        <v>0.46</v>
      </c>
      <c r="E65" s="18">
        <v>0.46</v>
      </c>
      <c r="F65" s="19" t="s">
        <v>8</v>
      </c>
    </row>
    <row r="66" spans="1:6" x14ac:dyDescent="0.25">
      <c r="A66" s="20"/>
      <c r="B66" s="16"/>
      <c r="C66" s="39">
        <v>0.46</v>
      </c>
      <c r="D66" s="39">
        <v>3.32</v>
      </c>
      <c r="E66" s="18">
        <v>2.86</v>
      </c>
      <c r="F66" s="19" t="s">
        <v>8</v>
      </c>
    </row>
    <row r="67" spans="1:6" x14ac:dyDescent="0.25">
      <c r="A67" s="15">
        <v>43</v>
      </c>
      <c r="B67" s="16" t="s">
        <v>187</v>
      </c>
      <c r="C67" s="17">
        <v>0</v>
      </c>
      <c r="D67" s="39">
        <v>1.4</v>
      </c>
      <c r="E67" s="18">
        <v>1.4</v>
      </c>
      <c r="F67" s="19" t="s">
        <v>8</v>
      </c>
    </row>
    <row r="68" spans="1:6" x14ac:dyDescent="0.25">
      <c r="A68" s="15">
        <v>44</v>
      </c>
      <c r="B68" s="16" t="s">
        <v>188</v>
      </c>
      <c r="C68" s="17">
        <v>0</v>
      </c>
      <c r="D68" s="39">
        <v>0.99</v>
      </c>
      <c r="E68" s="18">
        <v>0.99</v>
      </c>
      <c r="F68" s="19" t="s">
        <v>8</v>
      </c>
    </row>
    <row r="69" spans="1:6" x14ac:dyDescent="0.25">
      <c r="A69" s="15">
        <v>45</v>
      </c>
      <c r="B69" s="16" t="s">
        <v>189</v>
      </c>
      <c r="C69" s="17">
        <v>0</v>
      </c>
      <c r="D69" s="39">
        <v>0.64</v>
      </c>
      <c r="E69" s="18">
        <v>0.64</v>
      </c>
      <c r="F69" s="19" t="s">
        <v>8</v>
      </c>
    </row>
    <row r="70" spans="1:6" x14ac:dyDescent="0.25">
      <c r="A70" s="15">
        <v>46</v>
      </c>
      <c r="B70" s="16" t="s">
        <v>190</v>
      </c>
      <c r="C70" s="17">
        <v>0</v>
      </c>
      <c r="D70" s="39">
        <v>1.29</v>
      </c>
      <c r="E70" s="18">
        <v>1.29</v>
      </c>
      <c r="F70" s="19" t="s">
        <v>8</v>
      </c>
    </row>
    <row r="71" spans="1:6" x14ac:dyDescent="0.25">
      <c r="A71" s="15">
        <v>47</v>
      </c>
      <c r="B71" s="16" t="s">
        <v>191</v>
      </c>
      <c r="C71" s="17">
        <v>0</v>
      </c>
      <c r="D71" s="39">
        <v>0.08</v>
      </c>
      <c r="E71" s="18">
        <v>0.08</v>
      </c>
      <c r="F71" s="19" t="s">
        <v>8</v>
      </c>
    </row>
    <row r="72" spans="1:6" x14ac:dyDescent="0.25">
      <c r="A72" s="20"/>
      <c r="B72" s="16"/>
      <c r="C72" s="39">
        <v>0.08</v>
      </c>
      <c r="D72" s="39">
        <v>0.21</v>
      </c>
      <c r="E72" s="18">
        <v>0.13</v>
      </c>
      <c r="F72" s="19" t="s">
        <v>8</v>
      </c>
    </row>
    <row r="73" spans="1:6" x14ac:dyDescent="0.25">
      <c r="A73" s="15">
        <v>48</v>
      </c>
      <c r="B73" s="16" t="s">
        <v>192</v>
      </c>
      <c r="C73" s="17">
        <v>0</v>
      </c>
      <c r="D73" s="39">
        <v>0.19</v>
      </c>
      <c r="E73" s="18">
        <v>0.19</v>
      </c>
      <c r="F73" s="19" t="s">
        <v>8</v>
      </c>
    </row>
    <row r="74" spans="1:6" x14ac:dyDescent="0.25">
      <c r="A74" s="15">
        <v>49</v>
      </c>
      <c r="B74" s="16" t="s">
        <v>193</v>
      </c>
      <c r="C74" s="17">
        <v>0</v>
      </c>
      <c r="D74" s="39">
        <v>0.83</v>
      </c>
      <c r="E74" s="18">
        <v>0.83</v>
      </c>
      <c r="F74" s="19" t="s">
        <v>8</v>
      </c>
    </row>
    <row r="75" spans="1:6" x14ac:dyDescent="0.25">
      <c r="A75" s="15">
        <v>50</v>
      </c>
      <c r="B75" s="16" t="s">
        <v>194</v>
      </c>
      <c r="C75" s="17">
        <v>0</v>
      </c>
      <c r="D75" s="39">
        <v>0.2</v>
      </c>
      <c r="E75" s="18">
        <v>0.2</v>
      </c>
      <c r="F75" s="19" t="s">
        <v>8</v>
      </c>
    </row>
    <row r="76" spans="1:6" x14ac:dyDescent="0.25">
      <c r="A76" s="20"/>
      <c r="B76" s="16"/>
      <c r="C76" s="39">
        <v>0.2</v>
      </c>
      <c r="D76" s="39">
        <v>0.6</v>
      </c>
      <c r="E76" s="18">
        <v>0.4</v>
      </c>
      <c r="F76" s="19" t="s">
        <v>8</v>
      </c>
    </row>
    <row r="77" spans="1:6" x14ac:dyDescent="0.25">
      <c r="A77" s="15">
        <v>51</v>
      </c>
      <c r="B77" s="16" t="s">
        <v>195</v>
      </c>
      <c r="C77" s="17">
        <v>0</v>
      </c>
      <c r="D77" s="39">
        <v>0.42</v>
      </c>
      <c r="E77" s="18">
        <v>0.42</v>
      </c>
      <c r="F77" s="19" t="s">
        <v>8</v>
      </c>
    </row>
    <row r="78" spans="1:6" x14ac:dyDescent="0.25">
      <c r="A78" s="15">
        <v>52</v>
      </c>
      <c r="B78" s="16" t="s">
        <v>196</v>
      </c>
      <c r="C78" s="17">
        <v>0</v>
      </c>
      <c r="D78" s="39">
        <v>0.34</v>
      </c>
      <c r="E78" s="18">
        <v>0.34</v>
      </c>
      <c r="F78" s="19" t="s">
        <v>8</v>
      </c>
    </row>
    <row r="79" spans="1:6" x14ac:dyDescent="0.25">
      <c r="A79" s="24"/>
      <c r="B79" s="16"/>
      <c r="C79" s="16"/>
      <c r="D79" s="16"/>
      <c r="E79" s="16"/>
      <c r="F79" s="19"/>
    </row>
    <row r="80" spans="1:6" x14ac:dyDescent="0.25">
      <c r="A80" s="24"/>
      <c r="B80" s="27" t="s">
        <v>48</v>
      </c>
      <c r="C80" s="16"/>
      <c r="D80" s="16"/>
      <c r="E80" s="48">
        <f>SUM(E6:E78)</f>
        <v>62.313000000000009</v>
      </c>
      <c r="F80" s="19"/>
    </row>
    <row r="81" spans="1:6" x14ac:dyDescent="0.25">
      <c r="A81" s="24"/>
      <c r="B81" s="29" t="s">
        <v>393</v>
      </c>
      <c r="C81" s="16"/>
      <c r="D81" s="16"/>
      <c r="E81" s="18">
        <f>SUM(E6:E78)</f>
        <v>62.313000000000009</v>
      </c>
      <c r="F81" s="19"/>
    </row>
    <row r="82" spans="1:6" ht="15.75" thickBot="1" x14ac:dyDescent="0.3">
      <c r="A82" s="30"/>
      <c r="B82" s="49"/>
      <c r="C82" s="31"/>
      <c r="D82" s="31"/>
      <c r="E82" s="50"/>
      <c r="F82" s="32"/>
    </row>
    <row r="86" spans="1:6" x14ac:dyDescent="0.25">
      <c r="D86" s="4"/>
    </row>
    <row r="87" spans="1:6" x14ac:dyDescent="0.25">
      <c r="D87" s="5"/>
    </row>
    <row r="88" spans="1:6" x14ac:dyDescent="0.25">
      <c r="D88" s="5"/>
    </row>
    <row r="89" spans="1:6" x14ac:dyDescent="0.25">
      <c r="D89" s="5"/>
    </row>
    <row r="90" spans="1:6" x14ac:dyDescent="0.25">
      <c r="D90" s="1"/>
    </row>
  </sheetData>
  <mergeCells count="5">
    <mergeCell ref="A1:F1"/>
    <mergeCell ref="A2:A3"/>
    <mergeCell ref="B2:B3"/>
    <mergeCell ref="C2:E2"/>
    <mergeCell ref="F2:F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opLeftCell="A234" workbookViewId="0">
      <selection activeCell="E260" sqref="E260"/>
    </sheetView>
  </sheetViews>
  <sheetFormatPr defaultRowHeight="15" x14ac:dyDescent="0.25"/>
  <cols>
    <col min="1" max="1" width="3.85546875" customWidth="1"/>
    <col min="2" max="2" width="22.42578125" customWidth="1"/>
    <col min="3" max="3" width="7.42578125" customWidth="1"/>
    <col min="4" max="4" width="7.5703125" customWidth="1"/>
    <col min="5" max="5" width="8.5703125" customWidth="1"/>
    <col min="6" max="6" width="13.28515625" customWidth="1"/>
  </cols>
  <sheetData>
    <row r="1" spans="1:6" ht="65.25" customHeight="1" thickBot="1" x14ac:dyDescent="0.3">
      <c r="A1" s="94" t="s">
        <v>382</v>
      </c>
      <c r="B1" s="94"/>
      <c r="C1" s="94"/>
      <c r="D1" s="94"/>
      <c r="E1" s="94"/>
      <c r="F1" s="94"/>
    </row>
    <row r="2" spans="1:6" ht="15.75" customHeight="1" thickBot="1" x14ac:dyDescent="0.3">
      <c r="A2" s="95" t="s">
        <v>0</v>
      </c>
      <c r="B2" s="96" t="s">
        <v>1</v>
      </c>
      <c r="C2" s="97" t="s">
        <v>383</v>
      </c>
      <c r="D2" s="98"/>
      <c r="E2" s="98"/>
      <c r="F2" s="99" t="s">
        <v>387</v>
      </c>
    </row>
    <row r="3" spans="1:6" ht="45" customHeight="1" thickBot="1" x14ac:dyDescent="0.3">
      <c r="A3" s="95"/>
      <c r="B3" s="96"/>
      <c r="C3" s="6" t="s">
        <v>384</v>
      </c>
      <c r="D3" s="6" t="s">
        <v>385</v>
      </c>
      <c r="E3" s="7" t="s">
        <v>386</v>
      </c>
      <c r="F3" s="100"/>
    </row>
    <row r="4" spans="1:6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</row>
    <row r="5" spans="1:6" x14ac:dyDescent="0.25">
      <c r="A5" s="36"/>
      <c r="B5" s="12" t="s">
        <v>197</v>
      </c>
      <c r="C5" s="37"/>
      <c r="D5" s="37"/>
      <c r="E5" s="37"/>
      <c r="F5" s="38"/>
    </row>
    <row r="6" spans="1:6" x14ac:dyDescent="0.25">
      <c r="A6" s="15">
        <v>1</v>
      </c>
      <c r="B6" s="16" t="s">
        <v>198</v>
      </c>
      <c r="C6" s="17">
        <v>0</v>
      </c>
      <c r="D6" s="39">
        <v>0.11</v>
      </c>
      <c r="E6" s="18">
        <v>0.11</v>
      </c>
      <c r="F6" s="19" t="s">
        <v>8</v>
      </c>
    </row>
    <row r="7" spans="1:6" x14ac:dyDescent="0.25">
      <c r="A7" s="20">
        <v>2</v>
      </c>
      <c r="B7" s="16" t="s">
        <v>199</v>
      </c>
      <c r="C7" s="17">
        <v>0</v>
      </c>
      <c r="D7" s="39">
        <v>0.06</v>
      </c>
      <c r="E7" s="18">
        <v>0.06</v>
      </c>
      <c r="F7" s="19" t="s">
        <v>8</v>
      </c>
    </row>
    <row r="8" spans="1:6" x14ac:dyDescent="0.25">
      <c r="A8" s="20">
        <v>3</v>
      </c>
      <c r="B8" s="16" t="s">
        <v>200</v>
      </c>
      <c r="C8" s="17">
        <v>0</v>
      </c>
      <c r="D8" s="39">
        <v>0.09</v>
      </c>
      <c r="E8" s="18">
        <v>0.09</v>
      </c>
      <c r="F8" s="19" t="s">
        <v>8</v>
      </c>
    </row>
    <row r="9" spans="1:6" x14ac:dyDescent="0.25">
      <c r="A9" s="15"/>
      <c r="B9" s="16"/>
      <c r="C9" s="17">
        <v>0.09</v>
      </c>
      <c r="D9" s="39">
        <v>0.13</v>
      </c>
      <c r="E9" s="18">
        <v>0.04</v>
      </c>
      <c r="F9" s="19" t="s">
        <v>8</v>
      </c>
    </row>
    <row r="10" spans="1:6" x14ac:dyDescent="0.25">
      <c r="A10" s="15">
        <v>4</v>
      </c>
      <c r="B10" s="16" t="s">
        <v>201</v>
      </c>
      <c r="C10" s="17">
        <v>0</v>
      </c>
      <c r="D10" s="39">
        <v>0.04</v>
      </c>
      <c r="E10" s="18">
        <v>0.04</v>
      </c>
      <c r="F10" s="19" t="s">
        <v>8</v>
      </c>
    </row>
    <row r="11" spans="1:6" x14ac:dyDescent="0.25">
      <c r="A11" s="15">
        <v>5</v>
      </c>
      <c r="B11" s="16" t="s">
        <v>202</v>
      </c>
      <c r="C11" s="17">
        <v>0</v>
      </c>
      <c r="D11" s="39">
        <v>0.84</v>
      </c>
      <c r="E11" s="18">
        <v>0.84</v>
      </c>
      <c r="F11" s="19" t="s">
        <v>4</v>
      </c>
    </row>
    <row r="12" spans="1:6" x14ac:dyDescent="0.25">
      <c r="A12" s="20"/>
      <c r="B12" s="16"/>
      <c r="C12" s="39">
        <v>0.84</v>
      </c>
      <c r="D12" s="39">
        <v>1.1200000000000001</v>
      </c>
      <c r="E12" s="18">
        <v>0.28000000000000003</v>
      </c>
      <c r="F12" s="19" t="s">
        <v>4</v>
      </c>
    </row>
    <row r="13" spans="1:6" x14ac:dyDescent="0.25">
      <c r="A13" s="15">
        <v>6</v>
      </c>
      <c r="B13" s="16" t="s">
        <v>203</v>
      </c>
      <c r="C13" s="17">
        <v>0</v>
      </c>
      <c r="D13" s="39">
        <v>0.2</v>
      </c>
      <c r="E13" s="18">
        <v>0.2</v>
      </c>
      <c r="F13" s="19" t="s">
        <v>8</v>
      </c>
    </row>
    <row r="14" spans="1:6" x14ac:dyDescent="0.25">
      <c r="A14" s="15">
        <v>7</v>
      </c>
      <c r="B14" s="16" t="s">
        <v>204</v>
      </c>
      <c r="C14" s="17">
        <v>0</v>
      </c>
      <c r="D14" s="39">
        <v>0.09</v>
      </c>
      <c r="E14" s="18">
        <v>0.09</v>
      </c>
      <c r="F14" s="19" t="s">
        <v>8</v>
      </c>
    </row>
    <row r="15" spans="1:6" x14ac:dyDescent="0.25">
      <c r="A15" s="20"/>
      <c r="B15" s="16"/>
      <c r="C15" s="39">
        <v>0.09</v>
      </c>
      <c r="D15" s="39">
        <v>0.16</v>
      </c>
      <c r="E15" s="18">
        <v>7.0000000000000007E-2</v>
      </c>
      <c r="F15" s="19" t="s">
        <v>8</v>
      </c>
    </row>
    <row r="16" spans="1:6" x14ac:dyDescent="0.25">
      <c r="A16" s="15">
        <v>8</v>
      </c>
      <c r="B16" s="16" t="s">
        <v>205</v>
      </c>
      <c r="C16" s="17">
        <v>0</v>
      </c>
      <c r="D16" s="39">
        <v>1.45</v>
      </c>
      <c r="E16" s="18">
        <v>1.45</v>
      </c>
      <c r="F16" s="19" t="s">
        <v>4</v>
      </c>
    </row>
    <row r="17" spans="1:6" x14ac:dyDescent="0.25">
      <c r="A17" s="15">
        <v>9</v>
      </c>
      <c r="B17" s="16" t="s">
        <v>206</v>
      </c>
      <c r="C17" s="17">
        <v>0</v>
      </c>
      <c r="D17" s="39">
        <v>0.08</v>
      </c>
      <c r="E17" s="18">
        <v>0.08</v>
      </c>
      <c r="F17" s="19" t="s">
        <v>8</v>
      </c>
    </row>
    <row r="18" spans="1:6" x14ac:dyDescent="0.25">
      <c r="A18" s="15">
        <v>10</v>
      </c>
      <c r="B18" s="16" t="s">
        <v>207</v>
      </c>
      <c r="C18" s="17">
        <v>0</v>
      </c>
      <c r="D18" s="39">
        <v>0.21</v>
      </c>
      <c r="E18" s="18" t="s">
        <v>208</v>
      </c>
      <c r="F18" s="19" t="s">
        <v>8</v>
      </c>
    </row>
    <row r="19" spans="1:6" x14ac:dyDescent="0.25">
      <c r="A19" s="15">
        <v>11</v>
      </c>
      <c r="B19" s="16" t="s">
        <v>209</v>
      </c>
      <c r="C19" s="17">
        <v>0</v>
      </c>
      <c r="D19" s="39">
        <v>0.11</v>
      </c>
      <c r="E19" s="18">
        <v>0.11</v>
      </c>
      <c r="F19" s="19" t="s">
        <v>8</v>
      </c>
    </row>
    <row r="20" spans="1:6" x14ac:dyDescent="0.25">
      <c r="A20" s="20"/>
      <c r="B20" s="16"/>
      <c r="C20" s="39">
        <v>0.11</v>
      </c>
      <c r="D20" s="39">
        <v>0.25</v>
      </c>
      <c r="E20" s="18">
        <v>0.14000000000000001</v>
      </c>
      <c r="F20" s="19" t="s">
        <v>8</v>
      </c>
    </row>
    <row r="21" spans="1:6" x14ac:dyDescent="0.25">
      <c r="A21" s="15">
        <v>12</v>
      </c>
      <c r="B21" s="16" t="s">
        <v>210</v>
      </c>
      <c r="C21" s="17">
        <v>0</v>
      </c>
      <c r="D21" s="39">
        <v>0.11</v>
      </c>
      <c r="E21" s="18">
        <v>0.11</v>
      </c>
      <c r="F21" s="19" t="s">
        <v>8</v>
      </c>
    </row>
    <row r="22" spans="1:6" x14ac:dyDescent="0.25">
      <c r="A22" s="15">
        <v>13</v>
      </c>
      <c r="B22" s="16" t="s">
        <v>211</v>
      </c>
      <c r="C22" s="17">
        <v>0</v>
      </c>
      <c r="D22" s="39">
        <v>0.08</v>
      </c>
      <c r="E22" s="18">
        <v>0.08</v>
      </c>
      <c r="F22" s="19" t="s">
        <v>8</v>
      </c>
    </row>
    <row r="23" spans="1:6" x14ac:dyDescent="0.25">
      <c r="A23" s="20"/>
      <c r="B23" s="16"/>
      <c r="C23" s="39">
        <v>0.08</v>
      </c>
      <c r="D23" s="39">
        <v>0.17</v>
      </c>
      <c r="E23" s="18">
        <v>0.09</v>
      </c>
      <c r="F23" s="19" t="s">
        <v>8</v>
      </c>
    </row>
    <row r="24" spans="1:6" x14ac:dyDescent="0.25">
      <c r="A24" s="15">
        <v>14</v>
      </c>
      <c r="B24" s="16" t="s">
        <v>212</v>
      </c>
      <c r="C24" s="17">
        <v>0</v>
      </c>
      <c r="D24" s="39">
        <v>0.08</v>
      </c>
      <c r="E24" s="18">
        <v>0.08</v>
      </c>
      <c r="F24" s="19" t="s">
        <v>8</v>
      </c>
    </row>
    <row r="25" spans="1:6" x14ac:dyDescent="0.25">
      <c r="A25" s="15">
        <v>15</v>
      </c>
      <c r="B25" s="16" t="s">
        <v>213</v>
      </c>
      <c r="C25" s="17">
        <v>0</v>
      </c>
      <c r="D25" s="39">
        <v>0.14000000000000001</v>
      </c>
      <c r="E25" s="18">
        <v>0.14000000000000001</v>
      </c>
      <c r="F25" s="19" t="s">
        <v>8</v>
      </c>
    </row>
    <row r="26" spans="1:6" x14ac:dyDescent="0.25">
      <c r="A26" s="20"/>
      <c r="B26" s="16"/>
      <c r="C26" s="39">
        <v>0.14000000000000001</v>
      </c>
      <c r="D26" s="39">
        <v>0.21</v>
      </c>
      <c r="E26" s="18">
        <v>7.0000000000000007E-2</v>
      </c>
      <c r="F26" s="19" t="s">
        <v>8</v>
      </c>
    </row>
    <row r="27" spans="1:6" x14ac:dyDescent="0.25">
      <c r="A27" s="15">
        <v>16</v>
      </c>
      <c r="B27" s="16" t="s">
        <v>214</v>
      </c>
      <c r="C27" s="17">
        <v>0</v>
      </c>
      <c r="D27" s="39">
        <v>0.13</v>
      </c>
      <c r="E27" s="18">
        <v>0.13</v>
      </c>
      <c r="F27" s="19" t="s">
        <v>8</v>
      </c>
    </row>
    <row r="28" spans="1:6" x14ac:dyDescent="0.25">
      <c r="A28" s="15">
        <v>17</v>
      </c>
      <c r="B28" s="16" t="s">
        <v>215</v>
      </c>
      <c r="C28" s="17">
        <v>0</v>
      </c>
      <c r="D28" s="39">
        <v>0.06</v>
      </c>
      <c r="E28" s="18">
        <v>0.06</v>
      </c>
      <c r="F28" s="19" t="s">
        <v>8</v>
      </c>
    </row>
    <row r="29" spans="1:6" x14ac:dyDescent="0.25">
      <c r="A29" s="15">
        <v>18</v>
      </c>
      <c r="B29" s="16" t="s">
        <v>216</v>
      </c>
      <c r="C29" s="17">
        <v>0</v>
      </c>
      <c r="D29" s="39">
        <v>0.09</v>
      </c>
      <c r="E29" s="18">
        <v>0.09</v>
      </c>
      <c r="F29" s="19" t="s">
        <v>8</v>
      </c>
    </row>
    <row r="30" spans="1:6" x14ac:dyDescent="0.25">
      <c r="A30" s="20"/>
      <c r="B30" s="16"/>
      <c r="C30" s="39">
        <v>0.09</v>
      </c>
      <c r="D30" s="39">
        <v>0.89300000000000002</v>
      </c>
      <c r="E30" s="18">
        <v>0.80300000000000005</v>
      </c>
      <c r="F30" s="19" t="s">
        <v>8</v>
      </c>
    </row>
    <row r="31" spans="1:6" x14ac:dyDescent="0.25">
      <c r="A31" s="15">
        <v>19</v>
      </c>
      <c r="B31" s="16" t="s">
        <v>217</v>
      </c>
      <c r="C31" s="17">
        <v>0</v>
      </c>
      <c r="D31" s="39">
        <v>0.11</v>
      </c>
      <c r="E31" s="18">
        <v>0.11</v>
      </c>
      <c r="F31" s="19" t="s">
        <v>8</v>
      </c>
    </row>
    <row r="32" spans="1:6" x14ac:dyDescent="0.25">
      <c r="A32" s="15">
        <v>20</v>
      </c>
      <c r="B32" s="16" t="s">
        <v>218</v>
      </c>
      <c r="C32" s="17">
        <v>0</v>
      </c>
      <c r="D32" s="39">
        <v>7.0000000000000007E-2</v>
      </c>
      <c r="E32" s="18">
        <v>7.0000000000000007E-2</v>
      </c>
      <c r="F32" s="19" t="s">
        <v>8</v>
      </c>
    </row>
    <row r="33" spans="1:6" x14ac:dyDescent="0.25">
      <c r="A33" s="15">
        <v>21</v>
      </c>
      <c r="B33" s="16" t="s">
        <v>219</v>
      </c>
      <c r="C33" s="17">
        <v>0</v>
      </c>
      <c r="D33" s="39">
        <v>0.15</v>
      </c>
      <c r="E33" s="18">
        <v>0.15</v>
      </c>
      <c r="F33" s="19" t="s">
        <v>8</v>
      </c>
    </row>
    <row r="34" spans="1:6" x14ac:dyDescent="0.25">
      <c r="A34" s="15">
        <v>22</v>
      </c>
      <c r="B34" s="16" t="s">
        <v>220</v>
      </c>
      <c r="C34" s="17">
        <v>0</v>
      </c>
      <c r="D34" s="39">
        <v>0.15</v>
      </c>
      <c r="E34" s="18">
        <v>0.15</v>
      </c>
      <c r="F34" s="19" t="s">
        <v>8</v>
      </c>
    </row>
    <row r="35" spans="1:6" x14ac:dyDescent="0.25">
      <c r="A35" s="20"/>
      <c r="B35" s="22" t="s">
        <v>221</v>
      </c>
      <c r="C35" s="39"/>
      <c r="D35" s="39"/>
      <c r="E35" s="18"/>
      <c r="F35" s="19"/>
    </row>
    <row r="36" spans="1:6" x14ac:dyDescent="0.25">
      <c r="A36" s="15">
        <v>1</v>
      </c>
      <c r="B36" s="16" t="s">
        <v>222</v>
      </c>
      <c r="C36" s="17">
        <v>0</v>
      </c>
      <c r="D36" s="39">
        <v>0.38</v>
      </c>
      <c r="E36" s="18">
        <v>0.38</v>
      </c>
      <c r="F36" s="19" t="s">
        <v>8</v>
      </c>
    </row>
    <row r="37" spans="1:6" x14ac:dyDescent="0.25">
      <c r="A37" s="15">
        <v>2</v>
      </c>
      <c r="B37" s="16" t="s">
        <v>223</v>
      </c>
      <c r="C37" s="17">
        <v>0</v>
      </c>
      <c r="D37" s="39">
        <v>0.27</v>
      </c>
      <c r="E37" s="18">
        <v>0.27</v>
      </c>
      <c r="F37" s="19" t="s">
        <v>8</v>
      </c>
    </row>
    <row r="38" spans="1:6" x14ac:dyDescent="0.25">
      <c r="A38" s="15">
        <v>3</v>
      </c>
      <c r="B38" s="16" t="s">
        <v>224</v>
      </c>
      <c r="C38" s="17">
        <v>0</v>
      </c>
      <c r="D38" s="39">
        <v>0.2</v>
      </c>
      <c r="E38" s="18">
        <v>0.2</v>
      </c>
      <c r="F38" s="19" t="s">
        <v>8</v>
      </c>
    </row>
    <row r="39" spans="1:6" x14ac:dyDescent="0.25">
      <c r="A39" s="15"/>
      <c r="B39" s="22" t="s">
        <v>225</v>
      </c>
      <c r="C39" s="17"/>
      <c r="D39" s="39"/>
      <c r="E39" s="18"/>
      <c r="F39" s="19"/>
    </row>
    <row r="40" spans="1:6" x14ac:dyDescent="0.25">
      <c r="A40" s="15">
        <v>1</v>
      </c>
      <c r="B40" s="16" t="s">
        <v>226</v>
      </c>
      <c r="C40" s="17">
        <v>0</v>
      </c>
      <c r="D40" s="39">
        <v>0.49</v>
      </c>
      <c r="E40" s="18">
        <v>0.49</v>
      </c>
      <c r="F40" s="19" t="s">
        <v>8</v>
      </c>
    </row>
    <row r="41" spans="1:6" x14ac:dyDescent="0.25">
      <c r="A41" s="15">
        <v>2</v>
      </c>
      <c r="B41" s="16" t="s">
        <v>227</v>
      </c>
      <c r="C41" s="17">
        <v>0</v>
      </c>
      <c r="D41" s="39">
        <v>0.54</v>
      </c>
      <c r="E41" s="18">
        <v>0.54</v>
      </c>
      <c r="F41" s="19" t="s">
        <v>4</v>
      </c>
    </row>
    <row r="42" spans="1:6" x14ac:dyDescent="0.25">
      <c r="A42" s="15">
        <v>3</v>
      </c>
      <c r="B42" s="16" t="s">
        <v>228</v>
      </c>
      <c r="C42" s="17">
        <v>0</v>
      </c>
      <c r="D42" s="39">
        <v>0.84</v>
      </c>
      <c r="E42" s="18">
        <v>0.84</v>
      </c>
      <c r="F42" s="19" t="s">
        <v>8</v>
      </c>
    </row>
    <row r="43" spans="1:6" x14ac:dyDescent="0.25">
      <c r="A43" s="15">
        <v>4</v>
      </c>
      <c r="B43" s="16" t="s">
        <v>229</v>
      </c>
      <c r="C43" s="17">
        <v>0</v>
      </c>
      <c r="D43" s="39">
        <v>0.28000000000000003</v>
      </c>
      <c r="E43" s="18">
        <v>0.28000000000000003</v>
      </c>
      <c r="F43" s="19" t="s">
        <v>8</v>
      </c>
    </row>
    <row r="44" spans="1:6" x14ac:dyDescent="0.25">
      <c r="A44" s="20"/>
      <c r="B44" s="22" t="s">
        <v>230</v>
      </c>
      <c r="C44" s="39"/>
      <c r="D44" s="39"/>
      <c r="E44" s="18"/>
      <c r="F44" s="19"/>
    </row>
    <row r="45" spans="1:6" x14ac:dyDescent="0.25">
      <c r="A45" s="15">
        <v>1</v>
      </c>
      <c r="B45" s="16" t="s">
        <v>231</v>
      </c>
      <c r="C45" s="17">
        <v>0</v>
      </c>
      <c r="D45" s="39">
        <v>0.37</v>
      </c>
      <c r="E45" s="18">
        <v>0.37</v>
      </c>
      <c r="F45" s="19" t="s">
        <v>8</v>
      </c>
    </row>
    <row r="46" spans="1:6" x14ac:dyDescent="0.25">
      <c r="A46" s="15">
        <v>2</v>
      </c>
      <c r="B46" s="16" t="s">
        <v>232</v>
      </c>
      <c r="C46" s="17">
        <v>0</v>
      </c>
      <c r="D46" s="39">
        <v>0.69</v>
      </c>
      <c r="E46" s="18">
        <v>0.69</v>
      </c>
      <c r="F46" s="19" t="s">
        <v>4</v>
      </c>
    </row>
    <row r="47" spans="1:6" x14ac:dyDescent="0.25">
      <c r="A47" s="15">
        <v>3</v>
      </c>
      <c r="B47" s="16" t="s">
        <v>222</v>
      </c>
      <c r="C47" s="17">
        <v>0</v>
      </c>
      <c r="D47" s="39">
        <v>0.38</v>
      </c>
      <c r="E47" s="18">
        <v>0.38</v>
      </c>
      <c r="F47" s="19" t="s">
        <v>8</v>
      </c>
    </row>
    <row r="48" spans="1:6" x14ac:dyDescent="0.25">
      <c r="A48" s="15">
        <v>4</v>
      </c>
      <c r="B48" s="16" t="s">
        <v>233</v>
      </c>
      <c r="C48" s="17">
        <v>0</v>
      </c>
      <c r="D48" s="39">
        <v>0.3</v>
      </c>
      <c r="E48" s="18">
        <v>0.3</v>
      </c>
      <c r="F48" s="19" t="s">
        <v>8</v>
      </c>
    </row>
    <row r="49" spans="1:6" x14ac:dyDescent="0.25">
      <c r="A49" s="15">
        <v>5</v>
      </c>
      <c r="B49" s="16" t="s">
        <v>234</v>
      </c>
      <c r="C49" s="17">
        <v>0</v>
      </c>
      <c r="D49" s="39">
        <v>0.19</v>
      </c>
      <c r="E49" s="18">
        <v>0.19</v>
      </c>
      <c r="F49" s="19" t="s">
        <v>8</v>
      </c>
    </row>
    <row r="50" spans="1:6" x14ac:dyDescent="0.25">
      <c r="A50" s="15">
        <v>6</v>
      </c>
      <c r="B50" s="16" t="s">
        <v>235</v>
      </c>
      <c r="C50" s="17">
        <v>0</v>
      </c>
      <c r="D50" s="39">
        <v>0.106</v>
      </c>
      <c r="E50" s="18">
        <v>0.106</v>
      </c>
      <c r="F50" s="19" t="s">
        <v>8</v>
      </c>
    </row>
    <row r="51" spans="1:6" x14ac:dyDescent="0.25">
      <c r="A51" s="15"/>
      <c r="B51" s="22" t="s">
        <v>236</v>
      </c>
      <c r="C51" s="17"/>
      <c r="D51" s="39"/>
      <c r="E51" s="18"/>
      <c r="F51" s="19"/>
    </row>
    <row r="52" spans="1:6" x14ac:dyDescent="0.25">
      <c r="A52" s="40">
        <v>1</v>
      </c>
      <c r="B52" s="41" t="s">
        <v>237</v>
      </c>
      <c r="C52" s="42">
        <v>0</v>
      </c>
      <c r="D52" s="43">
        <v>1.01</v>
      </c>
      <c r="E52" s="23">
        <v>1.01</v>
      </c>
      <c r="F52" s="19" t="s">
        <v>4</v>
      </c>
    </row>
    <row r="53" spans="1:6" x14ac:dyDescent="0.25">
      <c r="A53" s="40">
        <v>2</v>
      </c>
      <c r="B53" s="41" t="s">
        <v>238</v>
      </c>
      <c r="C53" s="42">
        <v>0</v>
      </c>
      <c r="D53" s="43">
        <v>0.94</v>
      </c>
      <c r="E53" s="23">
        <v>0.94</v>
      </c>
      <c r="F53" s="19" t="s">
        <v>4</v>
      </c>
    </row>
    <row r="54" spans="1:6" x14ac:dyDescent="0.25">
      <c r="A54" s="44"/>
      <c r="B54" s="41"/>
      <c r="C54" s="43">
        <v>0.94</v>
      </c>
      <c r="D54" s="43">
        <v>1.68</v>
      </c>
      <c r="E54" s="23">
        <v>0.76</v>
      </c>
      <c r="F54" s="19" t="s">
        <v>4</v>
      </c>
    </row>
    <row r="55" spans="1:6" x14ac:dyDescent="0.25">
      <c r="A55" s="40">
        <v>3</v>
      </c>
      <c r="B55" s="41" t="s">
        <v>239</v>
      </c>
      <c r="C55" s="42">
        <v>0</v>
      </c>
      <c r="D55" s="43">
        <v>0.20499999999999999</v>
      </c>
      <c r="E55" s="23">
        <v>0.20499999999999999</v>
      </c>
      <c r="F55" s="19" t="s">
        <v>8</v>
      </c>
    </row>
    <row r="56" spans="1:6" x14ac:dyDescent="0.25">
      <c r="A56" s="40">
        <v>4</v>
      </c>
      <c r="B56" s="41" t="s">
        <v>240</v>
      </c>
      <c r="C56" s="42">
        <v>0</v>
      </c>
      <c r="D56" s="43">
        <v>0.107</v>
      </c>
      <c r="E56" s="23">
        <v>0.107</v>
      </c>
      <c r="F56" s="19" t="s">
        <v>8</v>
      </c>
    </row>
    <row r="57" spans="1:6" x14ac:dyDescent="0.25">
      <c r="A57" s="44"/>
      <c r="B57" s="41"/>
      <c r="C57" s="43">
        <v>0.107</v>
      </c>
      <c r="D57" s="43">
        <v>0.17</v>
      </c>
      <c r="E57" s="42">
        <v>6.3E-2</v>
      </c>
      <c r="F57" s="19" t="s">
        <v>8</v>
      </c>
    </row>
    <row r="58" spans="1:6" x14ac:dyDescent="0.25">
      <c r="A58" s="40">
        <v>5</v>
      </c>
      <c r="B58" s="41" t="s">
        <v>241</v>
      </c>
      <c r="C58" s="42">
        <v>0</v>
      </c>
      <c r="D58" s="43">
        <v>0.06</v>
      </c>
      <c r="E58" s="23">
        <v>0.06</v>
      </c>
      <c r="F58" s="19" t="s">
        <v>8</v>
      </c>
    </row>
    <row r="59" spans="1:6" x14ac:dyDescent="0.25">
      <c r="A59" s="44"/>
      <c r="B59" s="41"/>
      <c r="C59" s="43">
        <v>0.06</v>
      </c>
      <c r="D59" s="43">
        <v>0.11</v>
      </c>
      <c r="E59" s="23">
        <v>0.05</v>
      </c>
      <c r="F59" s="19" t="s">
        <v>8</v>
      </c>
    </row>
    <row r="60" spans="1:6" x14ac:dyDescent="0.25">
      <c r="A60" s="40"/>
      <c r="B60" s="41"/>
      <c r="C60" s="42">
        <v>0.11</v>
      </c>
      <c r="D60" s="43">
        <v>0.17</v>
      </c>
      <c r="E60" s="23">
        <v>0.06</v>
      </c>
      <c r="F60" s="19" t="s">
        <v>8</v>
      </c>
    </row>
    <row r="61" spans="1:6" x14ac:dyDescent="0.25">
      <c r="A61" s="40">
        <v>6</v>
      </c>
      <c r="B61" s="41" t="s">
        <v>242</v>
      </c>
      <c r="C61" s="42">
        <v>0</v>
      </c>
      <c r="D61" s="43">
        <v>7.0000000000000007E-2</v>
      </c>
      <c r="E61" s="23">
        <v>7.0000000000000007E-2</v>
      </c>
      <c r="F61" s="19" t="s">
        <v>243</v>
      </c>
    </row>
    <row r="62" spans="1:6" x14ac:dyDescent="0.25">
      <c r="A62" s="44"/>
      <c r="B62" s="41"/>
      <c r="C62" s="43">
        <v>7.0000000000000007E-2</v>
      </c>
      <c r="D62" s="43">
        <v>0.65700000000000003</v>
      </c>
      <c r="E62" s="23">
        <v>0.58699999999999997</v>
      </c>
      <c r="F62" s="19" t="s">
        <v>243</v>
      </c>
    </row>
    <row r="63" spans="1:6" x14ac:dyDescent="0.25">
      <c r="A63" s="44"/>
      <c r="B63" s="41"/>
      <c r="C63" s="43">
        <v>0.65700000000000003</v>
      </c>
      <c r="D63" s="43">
        <v>1.44</v>
      </c>
      <c r="E63" s="23">
        <v>0.78300000000000003</v>
      </c>
      <c r="F63" s="19" t="s">
        <v>243</v>
      </c>
    </row>
    <row r="64" spans="1:6" x14ac:dyDescent="0.25">
      <c r="A64" s="40">
        <v>7</v>
      </c>
      <c r="B64" s="41" t="s">
        <v>244</v>
      </c>
      <c r="C64" s="42">
        <v>0</v>
      </c>
      <c r="D64" s="43">
        <v>0.41</v>
      </c>
      <c r="E64" s="23">
        <v>0.41</v>
      </c>
      <c r="F64" s="19" t="s">
        <v>8</v>
      </c>
    </row>
    <row r="65" spans="1:6" x14ac:dyDescent="0.25">
      <c r="A65" s="40">
        <v>8</v>
      </c>
      <c r="B65" s="41" t="s">
        <v>245</v>
      </c>
      <c r="C65" s="42">
        <v>0</v>
      </c>
      <c r="D65" s="43">
        <v>0.56999999999999995</v>
      </c>
      <c r="E65" s="23">
        <v>0.56999999999999995</v>
      </c>
      <c r="F65" s="19" t="s">
        <v>8</v>
      </c>
    </row>
    <row r="66" spans="1:6" x14ac:dyDescent="0.25">
      <c r="A66" s="40">
        <v>9</v>
      </c>
      <c r="B66" s="41" t="s">
        <v>246</v>
      </c>
      <c r="C66" s="42">
        <v>0</v>
      </c>
      <c r="D66" s="43">
        <v>0.37</v>
      </c>
      <c r="E66" s="23">
        <v>0.37</v>
      </c>
      <c r="F66" s="19" t="s">
        <v>8</v>
      </c>
    </row>
    <row r="67" spans="1:6" x14ac:dyDescent="0.25">
      <c r="A67" s="40">
        <v>10</v>
      </c>
      <c r="B67" s="41" t="s">
        <v>247</v>
      </c>
      <c r="C67" s="42">
        <v>0</v>
      </c>
      <c r="D67" s="43">
        <v>0.77</v>
      </c>
      <c r="E67" s="23">
        <v>0.77</v>
      </c>
      <c r="F67" s="19" t="s">
        <v>8</v>
      </c>
    </row>
    <row r="68" spans="1:6" x14ac:dyDescent="0.25">
      <c r="A68" s="40"/>
      <c r="B68" s="41"/>
      <c r="C68" s="42">
        <v>0.77</v>
      </c>
      <c r="D68" s="43">
        <v>0.874</v>
      </c>
      <c r="E68" s="23">
        <v>0.104</v>
      </c>
      <c r="F68" s="19" t="s">
        <v>8</v>
      </c>
    </row>
    <row r="69" spans="1:6" x14ac:dyDescent="0.25">
      <c r="A69" s="44"/>
      <c r="B69" s="41"/>
      <c r="C69" s="43">
        <v>0.874</v>
      </c>
      <c r="D69" s="43">
        <v>1.22</v>
      </c>
      <c r="E69" s="23">
        <v>0.35599999999999998</v>
      </c>
      <c r="F69" s="19" t="s">
        <v>8</v>
      </c>
    </row>
    <row r="70" spans="1:6" x14ac:dyDescent="0.25">
      <c r="A70" s="40">
        <v>11</v>
      </c>
      <c r="B70" s="41" t="s">
        <v>248</v>
      </c>
      <c r="C70" s="42">
        <v>0</v>
      </c>
      <c r="D70" s="43">
        <v>0.24</v>
      </c>
      <c r="E70" s="23">
        <v>0.24</v>
      </c>
      <c r="F70" s="19" t="s">
        <v>8</v>
      </c>
    </row>
    <row r="71" spans="1:6" x14ac:dyDescent="0.25">
      <c r="A71" s="44"/>
      <c r="B71" s="41"/>
      <c r="C71" s="43">
        <v>0.24</v>
      </c>
      <c r="D71" s="43">
        <v>0.43</v>
      </c>
      <c r="E71" s="23">
        <v>0.19</v>
      </c>
      <c r="F71" s="19" t="s">
        <v>8</v>
      </c>
    </row>
    <row r="72" spans="1:6" x14ac:dyDescent="0.25">
      <c r="A72" s="40">
        <v>12</v>
      </c>
      <c r="B72" s="41" t="s">
        <v>249</v>
      </c>
      <c r="C72" s="42">
        <v>0</v>
      </c>
      <c r="D72" s="43">
        <v>0.11</v>
      </c>
      <c r="E72" s="23">
        <v>0.11</v>
      </c>
      <c r="F72" s="19" t="s">
        <v>4</v>
      </c>
    </row>
    <row r="73" spans="1:6" x14ac:dyDescent="0.25">
      <c r="A73" s="40"/>
      <c r="B73" s="41"/>
      <c r="C73" s="42">
        <v>0.11</v>
      </c>
      <c r="D73" s="42">
        <v>0.23</v>
      </c>
      <c r="E73" s="42">
        <v>0.12</v>
      </c>
      <c r="F73" s="19" t="s">
        <v>4</v>
      </c>
    </row>
    <row r="74" spans="1:6" x14ac:dyDescent="0.25">
      <c r="A74" s="40">
        <v>13</v>
      </c>
      <c r="B74" s="41" t="s">
        <v>250</v>
      </c>
      <c r="C74" s="42">
        <v>0</v>
      </c>
      <c r="D74" s="43">
        <v>0.3</v>
      </c>
      <c r="E74" s="23">
        <v>0.3</v>
      </c>
      <c r="F74" s="19" t="s">
        <v>8</v>
      </c>
    </row>
    <row r="75" spans="1:6" x14ac:dyDescent="0.25">
      <c r="A75" s="40">
        <v>14</v>
      </c>
      <c r="B75" s="41" t="s">
        <v>251</v>
      </c>
      <c r="C75" s="42">
        <v>0</v>
      </c>
      <c r="D75" s="43">
        <v>0.13</v>
      </c>
      <c r="E75" s="23">
        <v>0.13</v>
      </c>
      <c r="F75" s="19" t="s">
        <v>8</v>
      </c>
    </row>
    <row r="76" spans="1:6" x14ac:dyDescent="0.25">
      <c r="A76" s="40">
        <v>15</v>
      </c>
      <c r="B76" s="41" t="s">
        <v>252</v>
      </c>
      <c r="C76" s="42">
        <v>0</v>
      </c>
      <c r="D76" s="43">
        <v>0.17799999999999999</v>
      </c>
      <c r="E76" s="23">
        <v>0.17799999999999999</v>
      </c>
      <c r="F76" s="19" t="s">
        <v>8</v>
      </c>
    </row>
    <row r="77" spans="1:6" x14ac:dyDescent="0.25">
      <c r="A77" s="40">
        <v>16</v>
      </c>
      <c r="B77" s="41" t="s">
        <v>253</v>
      </c>
      <c r="C77" s="42">
        <v>0</v>
      </c>
      <c r="D77" s="43">
        <v>0.55000000000000004</v>
      </c>
      <c r="E77" s="23">
        <v>0.55000000000000004</v>
      </c>
      <c r="F77" s="19" t="s">
        <v>8</v>
      </c>
    </row>
    <row r="78" spans="1:6" x14ac:dyDescent="0.25">
      <c r="A78" s="40">
        <v>17</v>
      </c>
      <c r="B78" s="41" t="s">
        <v>254</v>
      </c>
      <c r="C78" s="42">
        <v>0</v>
      </c>
      <c r="D78" s="43">
        <v>8.8999999999999996E-2</v>
      </c>
      <c r="E78" s="23">
        <v>8.8999999999999996E-2</v>
      </c>
      <c r="F78" s="19" t="s">
        <v>8</v>
      </c>
    </row>
    <row r="79" spans="1:6" x14ac:dyDescent="0.25">
      <c r="A79" s="44"/>
      <c r="B79" s="41"/>
      <c r="C79" s="43">
        <v>8.8999999999999996E-2</v>
      </c>
      <c r="D79" s="43">
        <v>0.189</v>
      </c>
      <c r="E79" s="23">
        <v>0.1</v>
      </c>
      <c r="F79" s="19" t="s">
        <v>8</v>
      </c>
    </row>
    <row r="80" spans="1:6" x14ac:dyDescent="0.25">
      <c r="A80" s="40">
        <v>18</v>
      </c>
      <c r="B80" s="41" t="s">
        <v>255</v>
      </c>
      <c r="C80" s="42">
        <v>0</v>
      </c>
      <c r="D80" s="43">
        <v>0.18</v>
      </c>
      <c r="E80" s="23">
        <v>0.18</v>
      </c>
      <c r="F80" s="19" t="s">
        <v>8</v>
      </c>
    </row>
    <row r="81" spans="1:6" x14ac:dyDescent="0.25">
      <c r="A81" s="40">
        <v>19</v>
      </c>
      <c r="B81" s="41" t="s">
        <v>256</v>
      </c>
      <c r="C81" s="42">
        <v>0</v>
      </c>
      <c r="D81" s="43">
        <v>0.3</v>
      </c>
      <c r="E81" s="23">
        <v>0.3</v>
      </c>
      <c r="F81" s="19" t="s">
        <v>8</v>
      </c>
    </row>
    <row r="82" spans="1:6" x14ac:dyDescent="0.25">
      <c r="A82" s="40">
        <v>20</v>
      </c>
      <c r="B82" s="41" t="s">
        <v>257</v>
      </c>
      <c r="C82" s="42">
        <v>0</v>
      </c>
      <c r="D82" s="43">
        <v>0.47</v>
      </c>
      <c r="E82" s="23">
        <v>0.47</v>
      </c>
      <c r="F82" s="19" t="s">
        <v>8</v>
      </c>
    </row>
    <row r="83" spans="1:6" x14ac:dyDescent="0.25">
      <c r="A83" s="40">
        <v>21</v>
      </c>
      <c r="B83" s="41" t="s">
        <v>258</v>
      </c>
      <c r="C83" s="42">
        <v>0</v>
      </c>
      <c r="D83" s="43">
        <v>0.59</v>
      </c>
      <c r="E83" s="23">
        <v>0.59</v>
      </c>
      <c r="F83" s="19" t="s">
        <v>8</v>
      </c>
    </row>
    <row r="84" spans="1:6" x14ac:dyDescent="0.25">
      <c r="A84" s="44"/>
      <c r="B84" s="41"/>
      <c r="C84" s="43">
        <v>0.59</v>
      </c>
      <c r="D84" s="43">
        <v>1.59</v>
      </c>
      <c r="E84" s="23">
        <v>1</v>
      </c>
      <c r="F84" s="19" t="s">
        <v>8</v>
      </c>
    </row>
    <row r="85" spans="1:6" x14ac:dyDescent="0.25">
      <c r="A85" s="40">
        <v>22</v>
      </c>
      <c r="B85" s="41" t="s">
        <v>259</v>
      </c>
      <c r="C85" s="42">
        <v>0</v>
      </c>
      <c r="D85" s="43">
        <v>0.34599999999999997</v>
      </c>
      <c r="E85" s="23">
        <v>0.34599999999999997</v>
      </c>
      <c r="F85" s="19" t="s">
        <v>8</v>
      </c>
    </row>
    <row r="86" spans="1:6" x14ac:dyDescent="0.25">
      <c r="A86" s="44"/>
      <c r="B86" s="41"/>
      <c r="C86" s="43">
        <v>0.34599999999999997</v>
      </c>
      <c r="D86" s="43">
        <v>0.72099999999999997</v>
      </c>
      <c r="E86" s="23">
        <v>0.375</v>
      </c>
      <c r="F86" s="19" t="s">
        <v>8</v>
      </c>
    </row>
    <row r="87" spans="1:6" x14ac:dyDescent="0.25">
      <c r="A87" s="40"/>
      <c r="B87" s="41"/>
      <c r="C87" s="42">
        <v>0.72099999999999997</v>
      </c>
      <c r="D87" s="43">
        <v>1.27</v>
      </c>
      <c r="E87" s="23">
        <v>0.54900000000000004</v>
      </c>
      <c r="F87" s="19" t="s">
        <v>8</v>
      </c>
    </row>
    <row r="88" spans="1:6" x14ac:dyDescent="0.25">
      <c r="A88" s="40">
        <v>23</v>
      </c>
      <c r="B88" s="41" t="s">
        <v>260</v>
      </c>
      <c r="C88" s="42">
        <v>0</v>
      </c>
      <c r="D88" s="43">
        <v>0.21</v>
      </c>
      <c r="E88" s="23">
        <v>0.21</v>
      </c>
      <c r="F88" s="19" t="s">
        <v>8</v>
      </c>
    </row>
    <row r="89" spans="1:6" x14ac:dyDescent="0.25">
      <c r="A89" s="44"/>
      <c r="B89" s="41"/>
      <c r="C89" s="43">
        <v>0.21</v>
      </c>
      <c r="D89" s="43">
        <v>0.69</v>
      </c>
      <c r="E89" s="23">
        <v>0.48</v>
      </c>
      <c r="F89" s="19" t="s">
        <v>8</v>
      </c>
    </row>
    <row r="90" spans="1:6" x14ac:dyDescent="0.25">
      <c r="A90" s="40">
        <v>24</v>
      </c>
      <c r="B90" s="41" t="s">
        <v>261</v>
      </c>
      <c r="C90" s="42">
        <v>0</v>
      </c>
      <c r="D90" s="43">
        <v>0.12</v>
      </c>
      <c r="E90" s="23">
        <v>0.12</v>
      </c>
      <c r="F90" s="19" t="s">
        <v>8</v>
      </c>
    </row>
    <row r="91" spans="1:6" x14ac:dyDescent="0.25">
      <c r="A91" s="44"/>
      <c r="B91" s="41"/>
      <c r="C91" s="43">
        <v>0.12</v>
      </c>
      <c r="D91" s="43">
        <v>0.23</v>
      </c>
      <c r="E91" s="23">
        <v>0.11</v>
      </c>
      <c r="F91" s="19" t="s">
        <v>8</v>
      </c>
    </row>
    <row r="92" spans="1:6" x14ac:dyDescent="0.25">
      <c r="A92" s="40"/>
      <c r="B92" s="41"/>
      <c r="C92" s="42">
        <v>0.23</v>
      </c>
      <c r="D92" s="43">
        <v>0.45</v>
      </c>
      <c r="E92" s="23">
        <v>0.22</v>
      </c>
      <c r="F92" s="19" t="s">
        <v>8</v>
      </c>
    </row>
    <row r="93" spans="1:6" x14ac:dyDescent="0.25">
      <c r="A93" s="44"/>
      <c r="B93" s="41"/>
      <c r="C93" s="43">
        <v>0.45</v>
      </c>
      <c r="D93" s="43">
        <v>0.59</v>
      </c>
      <c r="E93" s="23">
        <v>0.14000000000000001</v>
      </c>
      <c r="F93" s="19" t="s">
        <v>8</v>
      </c>
    </row>
    <row r="94" spans="1:6" x14ac:dyDescent="0.25">
      <c r="A94" s="40">
        <v>25</v>
      </c>
      <c r="B94" s="41" t="s">
        <v>262</v>
      </c>
      <c r="C94" s="42">
        <v>0</v>
      </c>
      <c r="D94" s="43">
        <v>7.3999999999999996E-2</v>
      </c>
      <c r="E94" s="23">
        <v>7.3999999999999996E-2</v>
      </c>
      <c r="F94" s="19" t="s">
        <v>8</v>
      </c>
    </row>
    <row r="95" spans="1:6" x14ac:dyDescent="0.25">
      <c r="A95" s="40"/>
      <c r="B95" s="41"/>
      <c r="C95" s="42">
        <v>7.3999999999999996E-2</v>
      </c>
      <c r="D95" s="43">
        <v>0.254</v>
      </c>
      <c r="E95" s="23">
        <v>0.18</v>
      </c>
      <c r="F95" s="19" t="s">
        <v>8</v>
      </c>
    </row>
    <row r="96" spans="1:6" x14ac:dyDescent="0.25">
      <c r="A96" s="44"/>
      <c r="B96" s="41"/>
      <c r="C96" s="43">
        <v>0.254</v>
      </c>
      <c r="D96" s="43">
        <v>0.46</v>
      </c>
      <c r="E96" s="23">
        <v>0.20599999999999999</v>
      </c>
      <c r="F96" s="19" t="s">
        <v>8</v>
      </c>
    </row>
    <row r="97" spans="1:6" x14ac:dyDescent="0.25">
      <c r="A97" s="40">
        <v>26</v>
      </c>
      <c r="B97" s="41" t="s">
        <v>263</v>
      </c>
      <c r="C97" s="42">
        <v>0</v>
      </c>
      <c r="D97" s="43">
        <v>0.29599999999999999</v>
      </c>
      <c r="E97" s="23">
        <v>0.29599999999999999</v>
      </c>
      <c r="F97" s="19" t="s">
        <v>8</v>
      </c>
    </row>
    <row r="98" spans="1:6" x14ac:dyDescent="0.25">
      <c r="A98" s="40"/>
      <c r="B98" s="41"/>
      <c r="C98" s="42">
        <v>0.29599999999999999</v>
      </c>
      <c r="D98" s="43">
        <v>0.49</v>
      </c>
      <c r="E98" s="23">
        <v>0.19400000000000001</v>
      </c>
      <c r="F98" s="19" t="s">
        <v>8</v>
      </c>
    </row>
    <row r="99" spans="1:6" x14ac:dyDescent="0.25">
      <c r="A99" s="44"/>
      <c r="B99" s="41"/>
      <c r="C99" s="43">
        <v>0.49</v>
      </c>
      <c r="D99" s="43">
        <v>0.55000000000000004</v>
      </c>
      <c r="E99" s="23">
        <v>0.06</v>
      </c>
      <c r="F99" s="19" t="s">
        <v>8</v>
      </c>
    </row>
    <row r="100" spans="1:6" x14ac:dyDescent="0.25">
      <c r="A100" s="44"/>
      <c r="B100" s="41"/>
      <c r="C100" s="43">
        <v>0.55000000000000004</v>
      </c>
      <c r="D100" s="43">
        <v>0.751</v>
      </c>
      <c r="E100" s="23">
        <v>0.20100000000000001</v>
      </c>
      <c r="F100" s="19" t="s">
        <v>8</v>
      </c>
    </row>
    <row r="101" spans="1:6" x14ac:dyDescent="0.25">
      <c r="A101" s="40"/>
      <c r="B101" s="41"/>
      <c r="C101" s="42">
        <v>0.751</v>
      </c>
      <c r="D101" s="43">
        <v>0.91400000000000003</v>
      </c>
      <c r="E101" s="23">
        <v>0.16300000000000001</v>
      </c>
      <c r="F101" s="19" t="s">
        <v>8</v>
      </c>
    </row>
    <row r="102" spans="1:6" x14ac:dyDescent="0.25">
      <c r="A102" s="44"/>
      <c r="B102" s="41"/>
      <c r="C102" s="43">
        <v>0.91400000000000003</v>
      </c>
      <c r="D102" s="43">
        <v>1.06</v>
      </c>
      <c r="E102" s="23">
        <v>0.14599999999999999</v>
      </c>
      <c r="F102" s="19" t="s">
        <v>8</v>
      </c>
    </row>
    <row r="103" spans="1:6" x14ac:dyDescent="0.25">
      <c r="A103" s="40">
        <v>27</v>
      </c>
      <c r="B103" s="41" t="s">
        <v>264</v>
      </c>
      <c r="C103" s="42">
        <v>0</v>
      </c>
      <c r="D103" s="43">
        <v>7.0000000000000007E-2</v>
      </c>
      <c r="E103" s="23">
        <v>7.0000000000000007E-2</v>
      </c>
      <c r="F103" s="19" t="s">
        <v>4</v>
      </c>
    </row>
    <row r="104" spans="1:6" x14ac:dyDescent="0.25">
      <c r="A104" s="40">
        <v>28</v>
      </c>
      <c r="B104" s="41" t="s">
        <v>265</v>
      </c>
      <c r="C104" s="42">
        <v>0</v>
      </c>
      <c r="D104" s="43">
        <v>0.17</v>
      </c>
      <c r="E104" s="23">
        <v>0.17</v>
      </c>
      <c r="F104" s="19" t="s">
        <v>8</v>
      </c>
    </row>
    <row r="105" spans="1:6" x14ac:dyDescent="0.25">
      <c r="A105" s="40">
        <v>29</v>
      </c>
      <c r="B105" s="41" t="s">
        <v>266</v>
      </c>
      <c r="C105" s="42">
        <v>0</v>
      </c>
      <c r="D105" s="43">
        <v>9.6000000000000002E-2</v>
      </c>
      <c r="E105" s="23">
        <v>9.6000000000000002E-2</v>
      </c>
      <c r="F105" s="19" t="s">
        <v>8</v>
      </c>
    </row>
    <row r="106" spans="1:6" x14ac:dyDescent="0.25">
      <c r="A106" s="40"/>
      <c r="B106" s="41"/>
      <c r="C106" s="42">
        <v>9.6000000000000002E-2</v>
      </c>
      <c r="D106" s="43">
        <v>0.25</v>
      </c>
      <c r="E106" s="23">
        <v>0.154</v>
      </c>
      <c r="F106" s="19" t="s">
        <v>8</v>
      </c>
    </row>
    <row r="107" spans="1:6" x14ac:dyDescent="0.25">
      <c r="A107" s="40">
        <v>30</v>
      </c>
      <c r="B107" s="41" t="s">
        <v>267</v>
      </c>
      <c r="C107" s="42">
        <v>0</v>
      </c>
      <c r="D107" s="43">
        <v>0.68899999999999995</v>
      </c>
      <c r="E107" s="23">
        <v>0.68899999999999995</v>
      </c>
      <c r="F107" s="19" t="s">
        <v>8</v>
      </c>
    </row>
    <row r="108" spans="1:6" x14ac:dyDescent="0.25">
      <c r="A108" s="40">
        <v>31</v>
      </c>
      <c r="B108" s="41" t="s">
        <v>268</v>
      </c>
      <c r="C108" s="42">
        <v>0</v>
      </c>
      <c r="D108" s="43">
        <v>7.0000000000000007E-2</v>
      </c>
      <c r="E108" s="23">
        <v>7.0000000000000007E-2</v>
      </c>
      <c r="F108" s="19" t="s">
        <v>8</v>
      </c>
    </row>
    <row r="109" spans="1:6" x14ac:dyDescent="0.25">
      <c r="A109" s="40"/>
      <c r="B109" s="41"/>
      <c r="C109" s="42">
        <v>7.0000000000000007E-2</v>
      </c>
      <c r="D109" s="43">
        <v>0.15</v>
      </c>
      <c r="E109" s="23">
        <v>0.08</v>
      </c>
      <c r="F109" s="19" t="s">
        <v>8</v>
      </c>
    </row>
    <row r="110" spans="1:6" x14ac:dyDescent="0.25">
      <c r="A110" s="40">
        <v>32</v>
      </c>
      <c r="B110" s="41" t="s">
        <v>269</v>
      </c>
      <c r="C110" s="42">
        <v>0</v>
      </c>
      <c r="D110" s="43">
        <v>0.43</v>
      </c>
      <c r="E110" s="23">
        <v>0.43</v>
      </c>
      <c r="F110" s="19" t="s">
        <v>8</v>
      </c>
    </row>
    <row r="111" spans="1:6" x14ac:dyDescent="0.25">
      <c r="A111" s="40">
        <v>33</v>
      </c>
      <c r="B111" s="41" t="s">
        <v>270</v>
      </c>
      <c r="C111" s="42">
        <v>0</v>
      </c>
      <c r="D111" s="43">
        <v>0.32</v>
      </c>
      <c r="E111" s="23">
        <v>0.32</v>
      </c>
      <c r="F111" s="19" t="s">
        <v>8</v>
      </c>
    </row>
    <row r="112" spans="1:6" x14ac:dyDescent="0.25">
      <c r="A112" s="44"/>
      <c r="B112" s="41"/>
      <c r="C112" s="43">
        <v>0.32</v>
      </c>
      <c r="D112" s="43">
        <v>0.44</v>
      </c>
      <c r="E112" s="23">
        <v>0.12</v>
      </c>
      <c r="F112" s="19" t="s">
        <v>8</v>
      </c>
    </row>
    <row r="113" spans="1:6" x14ac:dyDescent="0.25">
      <c r="A113" s="44"/>
      <c r="B113" s="41"/>
      <c r="C113" s="43">
        <v>0.44</v>
      </c>
      <c r="D113" s="43">
        <v>1.0900000000000001</v>
      </c>
      <c r="E113" s="23">
        <v>0.65</v>
      </c>
      <c r="F113" s="19" t="s">
        <v>8</v>
      </c>
    </row>
    <row r="114" spans="1:6" x14ac:dyDescent="0.25">
      <c r="A114" s="40">
        <v>34</v>
      </c>
      <c r="B114" s="41" t="s">
        <v>271</v>
      </c>
      <c r="C114" s="42">
        <v>0</v>
      </c>
      <c r="D114" s="43">
        <v>0.108</v>
      </c>
      <c r="E114" s="23">
        <v>0.108</v>
      </c>
      <c r="F114" s="19" t="s">
        <v>8</v>
      </c>
    </row>
    <row r="115" spans="1:6" x14ac:dyDescent="0.25">
      <c r="A115" s="40">
        <v>35</v>
      </c>
      <c r="B115" s="41" t="s">
        <v>272</v>
      </c>
      <c r="C115" s="42">
        <v>0</v>
      </c>
      <c r="D115" s="43">
        <v>0.28999999999999998</v>
      </c>
      <c r="E115" s="23">
        <v>0.28999999999999998</v>
      </c>
      <c r="F115" s="19" t="s">
        <v>8</v>
      </c>
    </row>
    <row r="116" spans="1:6" x14ac:dyDescent="0.25">
      <c r="A116" s="40">
        <v>36</v>
      </c>
      <c r="B116" s="41" t="s">
        <v>273</v>
      </c>
      <c r="C116" s="42">
        <v>0</v>
      </c>
      <c r="D116" s="43">
        <v>0.26</v>
      </c>
      <c r="E116" s="23">
        <v>0.26</v>
      </c>
      <c r="F116" s="19" t="s">
        <v>8</v>
      </c>
    </row>
    <row r="117" spans="1:6" x14ac:dyDescent="0.25">
      <c r="A117" s="44"/>
      <c r="B117" s="41"/>
      <c r="C117" s="43">
        <v>0.26</v>
      </c>
      <c r="D117" s="43">
        <v>0.51</v>
      </c>
      <c r="E117" s="23">
        <v>0.25</v>
      </c>
      <c r="F117" s="19" t="s">
        <v>8</v>
      </c>
    </row>
    <row r="118" spans="1:6" x14ac:dyDescent="0.25">
      <c r="A118" s="40">
        <v>37</v>
      </c>
      <c r="B118" s="41" t="s">
        <v>274</v>
      </c>
      <c r="C118" s="42">
        <v>0</v>
      </c>
      <c r="D118" s="43">
        <v>0.14000000000000001</v>
      </c>
      <c r="E118" s="23">
        <v>0.14000000000000001</v>
      </c>
      <c r="F118" s="19" t="s">
        <v>8</v>
      </c>
    </row>
    <row r="119" spans="1:6" x14ac:dyDescent="0.25">
      <c r="A119" s="40">
        <v>38</v>
      </c>
      <c r="B119" s="41" t="s">
        <v>275</v>
      </c>
      <c r="C119" s="42">
        <v>0</v>
      </c>
      <c r="D119" s="43">
        <v>0.187</v>
      </c>
      <c r="E119" s="23">
        <v>0.187</v>
      </c>
      <c r="F119" s="19" t="s">
        <v>8</v>
      </c>
    </row>
    <row r="120" spans="1:6" x14ac:dyDescent="0.25">
      <c r="A120" s="44"/>
      <c r="B120" s="41"/>
      <c r="C120" s="43">
        <v>0.187</v>
      </c>
      <c r="D120" s="43">
        <v>0.59</v>
      </c>
      <c r="E120" s="23">
        <v>0.40300000000000002</v>
      </c>
      <c r="F120" s="19" t="s">
        <v>8</v>
      </c>
    </row>
    <row r="121" spans="1:6" x14ac:dyDescent="0.25">
      <c r="A121" s="40">
        <v>39</v>
      </c>
      <c r="B121" s="41" t="s">
        <v>276</v>
      </c>
      <c r="C121" s="42">
        <v>0</v>
      </c>
      <c r="D121" s="43">
        <v>0.23100000000000001</v>
      </c>
      <c r="E121" s="23">
        <v>0.23100000000000001</v>
      </c>
      <c r="F121" s="19" t="s">
        <v>8</v>
      </c>
    </row>
    <row r="122" spans="1:6" x14ac:dyDescent="0.25">
      <c r="A122" s="40"/>
      <c r="B122" s="41"/>
      <c r="C122" s="42">
        <v>0.23100000000000001</v>
      </c>
      <c r="D122" s="43">
        <v>0.47399999999999998</v>
      </c>
      <c r="E122" s="23">
        <v>0.24299999999999999</v>
      </c>
      <c r="F122" s="19" t="s">
        <v>8</v>
      </c>
    </row>
    <row r="123" spans="1:6" x14ac:dyDescent="0.25">
      <c r="A123" s="40">
        <v>40</v>
      </c>
      <c r="B123" s="41" t="s">
        <v>277</v>
      </c>
      <c r="C123" s="42">
        <v>0</v>
      </c>
      <c r="D123" s="43">
        <v>0.1</v>
      </c>
      <c r="E123" s="23">
        <v>0.1</v>
      </c>
      <c r="F123" s="19" t="s">
        <v>8</v>
      </c>
    </row>
    <row r="124" spans="1:6" x14ac:dyDescent="0.25">
      <c r="A124" s="40">
        <v>41</v>
      </c>
      <c r="B124" s="41" t="s">
        <v>278</v>
      </c>
      <c r="C124" s="42">
        <v>0</v>
      </c>
      <c r="D124" s="43">
        <v>0.08</v>
      </c>
      <c r="E124" s="23">
        <v>0.08</v>
      </c>
      <c r="F124" s="19" t="s">
        <v>8</v>
      </c>
    </row>
    <row r="125" spans="1:6" x14ac:dyDescent="0.25">
      <c r="A125" s="40">
        <v>42</v>
      </c>
      <c r="B125" s="41" t="s">
        <v>279</v>
      </c>
      <c r="C125" s="42">
        <v>0</v>
      </c>
      <c r="D125" s="43">
        <v>0.17</v>
      </c>
      <c r="E125" s="23">
        <v>0.17</v>
      </c>
      <c r="F125" s="19" t="s">
        <v>8</v>
      </c>
    </row>
    <row r="126" spans="1:6" x14ac:dyDescent="0.25">
      <c r="A126" s="40">
        <v>43</v>
      </c>
      <c r="B126" s="41" t="s">
        <v>280</v>
      </c>
      <c r="C126" s="42">
        <v>0</v>
      </c>
      <c r="D126" s="43">
        <v>0.59</v>
      </c>
      <c r="E126" s="23">
        <v>0.59</v>
      </c>
      <c r="F126" s="19" t="s">
        <v>8</v>
      </c>
    </row>
    <row r="127" spans="1:6" x14ac:dyDescent="0.25">
      <c r="A127" s="40">
        <v>44</v>
      </c>
      <c r="B127" s="41" t="s">
        <v>281</v>
      </c>
      <c r="C127" s="42">
        <v>0</v>
      </c>
      <c r="D127" s="43">
        <v>0.12</v>
      </c>
      <c r="E127" s="23">
        <v>0.12</v>
      </c>
      <c r="F127" s="19" t="s">
        <v>8</v>
      </c>
    </row>
    <row r="128" spans="1:6" x14ac:dyDescent="0.25">
      <c r="A128" s="40">
        <v>45</v>
      </c>
      <c r="B128" s="41" t="s">
        <v>282</v>
      </c>
      <c r="C128" s="42">
        <v>0</v>
      </c>
      <c r="D128" s="43">
        <v>0.1</v>
      </c>
      <c r="E128" s="23">
        <v>0.1</v>
      </c>
      <c r="F128" s="19" t="s">
        <v>8</v>
      </c>
    </row>
    <row r="129" spans="1:6" x14ac:dyDescent="0.25">
      <c r="A129" s="40">
        <v>46</v>
      </c>
      <c r="B129" s="41" t="s">
        <v>283</v>
      </c>
      <c r="C129" s="42">
        <v>0</v>
      </c>
      <c r="D129" s="43">
        <v>1.01</v>
      </c>
      <c r="E129" s="23">
        <v>1.01</v>
      </c>
      <c r="F129" s="19" t="s">
        <v>8</v>
      </c>
    </row>
    <row r="130" spans="1:6" x14ac:dyDescent="0.25">
      <c r="A130" s="40">
        <v>47</v>
      </c>
      <c r="B130" s="41" t="s">
        <v>284</v>
      </c>
      <c r="C130" s="42">
        <v>0</v>
      </c>
      <c r="D130" s="43">
        <v>0.16</v>
      </c>
      <c r="E130" s="23">
        <v>0.16</v>
      </c>
      <c r="F130" s="19" t="s">
        <v>8</v>
      </c>
    </row>
    <row r="131" spans="1:6" x14ac:dyDescent="0.25">
      <c r="A131" s="40">
        <v>48</v>
      </c>
      <c r="B131" s="41" t="s">
        <v>285</v>
      </c>
      <c r="C131" s="42">
        <v>0</v>
      </c>
      <c r="D131" s="42">
        <v>0.35799999999999998</v>
      </c>
      <c r="E131" s="42">
        <v>0.35799999999999998</v>
      </c>
      <c r="F131" s="19" t="s">
        <v>8</v>
      </c>
    </row>
    <row r="132" spans="1:6" x14ac:dyDescent="0.25">
      <c r="A132" s="44"/>
      <c r="B132" s="41"/>
      <c r="C132" s="42">
        <v>0.35799999999999998</v>
      </c>
      <c r="D132" s="42">
        <v>1.0900000000000001</v>
      </c>
      <c r="E132" s="42">
        <v>0.73199999999999998</v>
      </c>
      <c r="F132" s="19" t="s">
        <v>8</v>
      </c>
    </row>
    <row r="133" spans="1:6" x14ac:dyDescent="0.25">
      <c r="A133" s="40">
        <v>49</v>
      </c>
      <c r="B133" s="41" t="s">
        <v>286</v>
      </c>
      <c r="C133" s="42">
        <v>0</v>
      </c>
      <c r="D133" s="43">
        <v>0.16</v>
      </c>
      <c r="E133" s="23">
        <v>0.16</v>
      </c>
      <c r="F133" s="19" t="s">
        <v>8</v>
      </c>
    </row>
    <row r="134" spans="1:6" x14ac:dyDescent="0.25">
      <c r="A134" s="40">
        <v>50</v>
      </c>
      <c r="B134" s="41" t="s">
        <v>287</v>
      </c>
      <c r="C134" s="42">
        <v>0</v>
      </c>
      <c r="D134" s="43">
        <v>0.16</v>
      </c>
      <c r="E134" s="23">
        <v>0.16</v>
      </c>
      <c r="F134" s="19" t="s">
        <v>8</v>
      </c>
    </row>
    <row r="135" spans="1:6" x14ac:dyDescent="0.25">
      <c r="A135" s="44"/>
      <c r="B135" s="41"/>
      <c r="C135" s="43">
        <v>0.16</v>
      </c>
      <c r="D135" s="43">
        <v>0.83</v>
      </c>
      <c r="E135" s="23">
        <v>0.67</v>
      </c>
      <c r="F135" s="19" t="s">
        <v>8</v>
      </c>
    </row>
    <row r="136" spans="1:6" x14ac:dyDescent="0.25">
      <c r="A136" s="40">
        <v>51</v>
      </c>
      <c r="B136" s="41" t="s">
        <v>288</v>
      </c>
      <c r="C136" s="42">
        <v>0</v>
      </c>
      <c r="D136" s="43">
        <v>0.25</v>
      </c>
      <c r="E136" s="23">
        <v>0.25</v>
      </c>
      <c r="F136" s="19" t="s">
        <v>4</v>
      </c>
    </row>
    <row r="137" spans="1:6" x14ac:dyDescent="0.25">
      <c r="A137" s="40">
        <v>52</v>
      </c>
      <c r="B137" s="41" t="s">
        <v>289</v>
      </c>
      <c r="C137" s="42">
        <v>0</v>
      </c>
      <c r="D137" s="43">
        <v>0.128</v>
      </c>
      <c r="E137" s="23">
        <v>0.128</v>
      </c>
      <c r="F137" s="19" t="s">
        <v>4</v>
      </c>
    </row>
    <row r="138" spans="1:6" x14ac:dyDescent="0.25">
      <c r="A138" s="40">
        <v>53</v>
      </c>
      <c r="B138" s="41" t="s">
        <v>290</v>
      </c>
      <c r="C138" s="42">
        <v>0</v>
      </c>
      <c r="D138" s="43">
        <v>2.23</v>
      </c>
      <c r="E138" s="23">
        <v>2.23</v>
      </c>
      <c r="F138" s="19" t="s">
        <v>316</v>
      </c>
    </row>
    <row r="139" spans="1:6" x14ac:dyDescent="0.25">
      <c r="A139" s="44"/>
      <c r="B139" s="41"/>
      <c r="C139" s="43">
        <v>2.23</v>
      </c>
      <c r="D139" s="43">
        <v>5.39</v>
      </c>
      <c r="E139" s="23">
        <v>3.16</v>
      </c>
      <c r="F139" s="19" t="s">
        <v>316</v>
      </c>
    </row>
    <row r="140" spans="1:6" x14ac:dyDescent="0.25">
      <c r="A140" s="40">
        <v>54</v>
      </c>
      <c r="B140" s="41" t="s">
        <v>291</v>
      </c>
      <c r="C140" s="42">
        <v>0</v>
      </c>
      <c r="D140" s="43">
        <v>0.16</v>
      </c>
      <c r="E140" s="23">
        <v>0.16</v>
      </c>
      <c r="F140" s="19" t="s">
        <v>4</v>
      </c>
    </row>
    <row r="141" spans="1:6" x14ac:dyDescent="0.25">
      <c r="A141" s="40">
        <v>55</v>
      </c>
      <c r="B141" s="41" t="s">
        <v>292</v>
      </c>
      <c r="C141" s="42">
        <v>0</v>
      </c>
      <c r="D141" s="43">
        <v>7.0000000000000007E-2</v>
      </c>
      <c r="E141" s="23">
        <v>7.0000000000000007E-2</v>
      </c>
      <c r="F141" s="19" t="s">
        <v>8</v>
      </c>
    </row>
    <row r="142" spans="1:6" x14ac:dyDescent="0.25">
      <c r="A142" s="40"/>
      <c r="B142" s="41"/>
      <c r="C142" s="42">
        <v>7.0000000000000007E-2</v>
      </c>
      <c r="D142" s="43">
        <v>0.17100000000000001</v>
      </c>
      <c r="E142" s="23">
        <v>0.10100000000000001</v>
      </c>
      <c r="F142" s="19" t="s">
        <v>8</v>
      </c>
    </row>
    <row r="143" spans="1:6" x14ac:dyDescent="0.25">
      <c r="A143" s="44"/>
      <c r="B143" s="41"/>
      <c r="C143" s="43">
        <v>0.17100000000000001</v>
      </c>
      <c r="D143" s="43">
        <v>0.24</v>
      </c>
      <c r="E143" s="23">
        <v>6.9000000000000006E-2</v>
      </c>
      <c r="F143" s="19" t="s">
        <v>8</v>
      </c>
    </row>
    <row r="144" spans="1:6" x14ac:dyDescent="0.25">
      <c r="A144" s="40">
        <v>56</v>
      </c>
      <c r="B144" s="41" t="s">
        <v>293</v>
      </c>
      <c r="C144" s="42">
        <v>0</v>
      </c>
      <c r="D144" s="43">
        <v>0.48</v>
      </c>
      <c r="E144" s="23">
        <v>0.48</v>
      </c>
      <c r="F144" s="19" t="s">
        <v>243</v>
      </c>
    </row>
    <row r="145" spans="1:6" x14ac:dyDescent="0.25">
      <c r="A145" s="40">
        <v>57</v>
      </c>
      <c r="B145" s="41" t="s">
        <v>294</v>
      </c>
      <c r="C145" s="42">
        <v>0</v>
      </c>
      <c r="D145" s="43">
        <v>0.10299999999999999</v>
      </c>
      <c r="E145" s="23">
        <v>0.10299999999999999</v>
      </c>
      <c r="F145" s="19" t="s">
        <v>8</v>
      </c>
    </row>
    <row r="146" spans="1:6" x14ac:dyDescent="0.25">
      <c r="A146" s="40"/>
      <c r="B146" s="41"/>
      <c r="C146" s="42">
        <v>0.10299999999999999</v>
      </c>
      <c r="D146" s="43">
        <v>0.154</v>
      </c>
      <c r="E146" s="23">
        <v>5.0999999999999997E-2</v>
      </c>
      <c r="F146" s="19" t="s">
        <v>8</v>
      </c>
    </row>
    <row r="147" spans="1:6" x14ac:dyDescent="0.25">
      <c r="A147" s="44"/>
      <c r="B147" s="41"/>
      <c r="C147" s="43">
        <v>0.154</v>
      </c>
      <c r="D147" s="43">
        <v>0.26</v>
      </c>
      <c r="E147" s="23">
        <v>0.106</v>
      </c>
      <c r="F147" s="19" t="s">
        <v>8</v>
      </c>
    </row>
    <row r="148" spans="1:6" x14ac:dyDescent="0.25">
      <c r="A148" s="40">
        <v>58</v>
      </c>
      <c r="B148" s="41" t="s">
        <v>295</v>
      </c>
      <c r="C148" s="42">
        <v>0</v>
      </c>
      <c r="D148" s="43">
        <v>0.1</v>
      </c>
      <c r="E148" s="23">
        <v>0.1</v>
      </c>
      <c r="F148" s="19" t="s">
        <v>8</v>
      </c>
    </row>
    <row r="149" spans="1:6" x14ac:dyDescent="0.25">
      <c r="A149" s="44"/>
      <c r="B149" s="41"/>
      <c r="C149" s="43">
        <v>0.1</v>
      </c>
      <c r="D149" s="43">
        <v>0.19</v>
      </c>
      <c r="E149" s="23">
        <v>0.09</v>
      </c>
      <c r="F149" s="19" t="s">
        <v>8</v>
      </c>
    </row>
    <row r="150" spans="1:6" x14ac:dyDescent="0.25">
      <c r="A150" s="40">
        <v>59</v>
      </c>
      <c r="B150" s="41" t="s">
        <v>296</v>
      </c>
      <c r="C150" s="42">
        <v>0</v>
      </c>
      <c r="D150" s="43">
        <v>0.75</v>
      </c>
      <c r="E150" s="23">
        <v>0.75</v>
      </c>
      <c r="F150" s="19" t="s">
        <v>8</v>
      </c>
    </row>
    <row r="151" spans="1:6" x14ac:dyDescent="0.25">
      <c r="A151" s="40">
        <v>60</v>
      </c>
      <c r="B151" s="41" t="s">
        <v>297</v>
      </c>
      <c r="C151" s="42">
        <v>0</v>
      </c>
      <c r="D151" s="43">
        <v>0.16</v>
      </c>
      <c r="E151" s="23">
        <v>0.16</v>
      </c>
      <c r="F151" s="19" t="s">
        <v>8</v>
      </c>
    </row>
    <row r="152" spans="1:6" x14ac:dyDescent="0.25">
      <c r="A152" s="40">
        <v>61</v>
      </c>
      <c r="B152" s="41" t="s">
        <v>298</v>
      </c>
      <c r="C152" s="42">
        <v>0</v>
      </c>
      <c r="D152" s="43">
        <v>0.52</v>
      </c>
      <c r="E152" s="23">
        <v>0.52</v>
      </c>
      <c r="F152" s="19" t="s">
        <v>8</v>
      </c>
    </row>
    <row r="153" spans="1:6" x14ac:dyDescent="0.25">
      <c r="A153" s="40"/>
      <c r="B153" s="41"/>
      <c r="C153" s="42">
        <v>0.52</v>
      </c>
      <c r="D153" s="43">
        <v>1.712</v>
      </c>
      <c r="E153" s="23">
        <v>1.1919999999999999</v>
      </c>
      <c r="F153" s="19" t="s">
        <v>8</v>
      </c>
    </row>
    <row r="154" spans="1:6" x14ac:dyDescent="0.25">
      <c r="A154" s="44"/>
      <c r="B154" s="41"/>
      <c r="C154" s="43">
        <v>1.712</v>
      </c>
      <c r="D154" s="43">
        <v>2.72</v>
      </c>
      <c r="E154" s="23">
        <v>1.008</v>
      </c>
      <c r="F154" s="19" t="s">
        <v>8</v>
      </c>
    </row>
    <row r="155" spans="1:6" x14ac:dyDescent="0.25">
      <c r="A155" s="40">
        <v>62</v>
      </c>
      <c r="B155" s="41" t="s">
        <v>299</v>
      </c>
      <c r="C155" s="42">
        <v>0</v>
      </c>
      <c r="D155" s="43">
        <v>0.16</v>
      </c>
      <c r="E155" s="23">
        <v>0.16</v>
      </c>
      <c r="F155" s="19" t="s">
        <v>243</v>
      </c>
    </row>
    <row r="156" spans="1:6" x14ac:dyDescent="0.25">
      <c r="A156" s="40">
        <v>63</v>
      </c>
      <c r="B156" s="41" t="s">
        <v>300</v>
      </c>
      <c r="C156" s="42">
        <v>0</v>
      </c>
      <c r="D156" s="43">
        <v>0.06</v>
      </c>
      <c r="E156" s="23">
        <v>0.06</v>
      </c>
      <c r="F156" s="19" t="s">
        <v>4</v>
      </c>
    </row>
    <row r="157" spans="1:6" x14ac:dyDescent="0.25">
      <c r="A157" s="40"/>
      <c r="B157" s="41"/>
      <c r="C157" s="42">
        <v>0.06</v>
      </c>
      <c r="D157" s="43">
        <v>0.53</v>
      </c>
      <c r="E157" s="23">
        <v>0.48</v>
      </c>
      <c r="F157" s="19" t="s">
        <v>4</v>
      </c>
    </row>
    <row r="158" spans="1:6" x14ac:dyDescent="0.25">
      <c r="A158" s="44"/>
      <c r="B158" s="41"/>
      <c r="C158" s="43">
        <v>0.53</v>
      </c>
      <c r="D158" s="43">
        <v>1.0069999999999999</v>
      </c>
      <c r="E158" s="23">
        <v>0.47699999999999998</v>
      </c>
      <c r="F158" s="19" t="s">
        <v>4</v>
      </c>
    </row>
    <row r="159" spans="1:6" x14ac:dyDescent="0.25">
      <c r="A159" s="40"/>
      <c r="B159" s="41"/>
      <c r="C159" s="43">
        <v>1.0069999999999999</v>
      </c>
      <c r="D159" s="43">
        <v>1.07</v>
      </c>
      <c r="E159" s="23">
        <v>6.3E-2</v>
      </c>
      <c r="F159" s="19" t="s">
        <v>4</v>
      </c>
    </row>
    <row r="160" spans="1:6" x14ac:dyDescent="0.25">
      <c r="A160" s="40">
        <v>64</v>
      </c>
      <c r="B160" s="41" t="s">
        <v>301</v>
      </c>
      <c r="C160" s="42">
        <v>0</v>
      </c>
      <c r="D160" s="43">
        <v>0.26600000000000001</v>
      </c>
      <c r="E160" s="23">
        <v>0.26600000000000001</v>
      </c>
      <c r="F160" s="19" t="s">
        <v>8</v>
      </c>
    </row>
    <row r="161" spans="1:6" x14ac:dyDescent="0.25">
      <c r="A161" s="40">
        <v>65</v>
      </c>
      <c r="B161" s="51" t="s">
        <v>302</v>
      </c>
      <c r="C161" s="42">
        <v>0</v>
      </c>
      <c r="D161" s="43">
        <v>0.41499999999999998</v>
      </c>
      <c r="E161" s="23">
        <v>0.41499999999999998</v>
      </c>
      <c r="F161" s="19" t="s">
        <v>8</v>
      </c>
    </row>
    <row r="162" spans="1:6" x14ac:dyDescent="0.25">
      <c r="A162" s="40">
        <v>66</v>
      </c>
      <c r="B162" s="41" t="s">
        <v>303</v>
      </c>
      <c r="C162" s="42">
        <v>0</v>
      </c>
      <c r="D162" s="43">
        <v>0.67200000000000004</v>
      </c>
      <c r="E162" s="43">
        <v>0.67200000000000004</v>
      </c>
      <c r="F162" s="19" t="s">
        <v>8</v>
      </c>
    </row>
    <row r="163" spans="1:6" x14ac:dyDescent="0.25">
      <c r="A163" s="40">
        <v>67</v>
      </c>
      <c r="B163" s="41" t="s">
        <v>304</v>
      </c>
      <c r="C163" s="52">
        <v>0</v>
      </c>
      <c r="D163" s="53">
        <v>0.23</v>
      </c>
      <c r="E163" s="53">
        <v>0.23</v>
      </c>
      <c r="F163" s="19" t="s">
        <v>8</v>
      </c>
    </row>
    <row r="164" spans="1:6" x14ac:dyDescent="0.25">
      <c r="A164" s="40">
        <v>68</v>
      </c>
      <c r="B164" s="41" t="s">
        <v>305</v>
      </c>
      <c r="C164" s="52">
        <v>0</v>
      </c>
      <c r="D164" s="52">
        <v>0.05</v>
      </c>
      <c r="E164" s="54">
        <v>0.05</v>
      </c>
      <c r="F164" s="19" t="s">
        <v>8</v>
      </c>
    </row>
    <row r="165" spans="1:6" x14ac:dyDescent="0.25">
      <c r="A165" s="44"/>
      <c r="B165" s="41"/>
      <c r="C165" s="52">
        <v>0.05</v>
      </c>
      <c r="D165" s="52">
        <v>1.44</v>
      </c>
      <c r="E165" s="54">
        <v>1.39</v>
      </c>
      <c r="F165" s="19" t="s">
        <v>8</v>
      </c>
    </row>
    <row r="166" spans="1:6" x14ac:dyDescent="0.25">
      <c r="A166" s="44"/>
      <c r="B166" s="41"/>
      <c r="C166" s="52">
        <v>1.44</v>
      </c>
      <c r="D166" s="52">
        <v>1.58</v>
      </c>
      <c r="E166" s="54">
        <v>0.14000000000000001</v>
      </c>
      <c r="F166" s="19" t="s">
        <v>8</v>
      </c>
    </row>
    <row r="167" spans="1:6" x14ac:dyDescent="0.25">
      <c r="A167" s="40">
        <v>69</v>
      </c>
      <c r="B167" s="41" t="s">
        <v>306</v>
      </c>
      <c r="C167" s="52">
        <v>0</v>
      </c>
      <c r="D167" s="52">
        <v>0.28000000000000003</v>
      </c>
      <c r="E167" s="54">
        <v>0.28000000000000003</v>
      </c>
      <c r="F167" s="19" t="s">
        <v>8</v>
      </c>
    </row>
    <row r="168" spans="1:6" x14ac:dyDescent="0.25">
      <c r="A168" s="40">
        <v>70</v>
      </c>
      <c r="B168" s="41" t="s">
        <v>307</v>
      </c>
      <c r="C168" s="52">
        <v>0</v>
      </c>
      <c r="D168" s="53">
        <v>0.18</v>
      </c>
      <c r="E168" s="53">
        <v>0.18</v>
      </c>
      <c r="F168" s="19" t="s">
        <v>8</v>
      </c>
    </row>
    <row r="169" spans="1:6" x14ac:dyDescent="0.25">
      <c r="A169" s="44"/>
      <c r="B169" s="41"/>
      <c r="C169" s="53">
        <v>0.18</v>
      </c>
      <c r="D169" s="53">
        <v>0.28999999999999998</v>
      </c>
      <c r="E169" s="53">
        <v>0.11</v>
      </c>
      <c r="F169" s="19" t="s">
        <v>8</v>
      </c>
    </row>
    <row r="170" spans="1:6" x14ac:dyDescent="0.25">
      <c r="A170" s="44"/>
      <c r="B170" s="41"/>
      <c r="C170" s="52">
        <v>0</v>
      </c>
      <c r="D170" s="53">
        <v>1.405</v>
      </c>
      <c r="E170" s="53">
        <v>1.405</v>
      </c>
      <c r="F170" s="19" t="s">
        <v>8</v>
      </c>
    </row>
    <row r="171" spans="1:6" x14ac:dyDescent="0.25">
      <c r="A171" s="40">
        <v>71</v>
      </c>
      <c r="B171" s="41" t="s">
        <v>308</v>
      </c>
      <c r="C171" s="53">
        <v>1.405</v>
      </c>
      <c r="D171" s="53">
        <v>1.7150000000000001</v>
      </c>
      <c r="E171" s="53">
        <v>0.31</v>
      </c>
      <c r="F171" s="19" t="s">
        <v>8</v>
      </c>
    </row>
    <row r="172" spans="1:6" x14ac:dyDescent="0.25">
      <c r="A172" s="44"/>
      <c r="B172" s="41"/>
      <c r="C172" s="53">
        <v>1.7150000000000001</v>
      </c>
      <c r="D172" s="53">
        <v>2.0699999999999998</v>
      </c>
      <c r="E172" s="53">
        <v>0.35499999999999998</v>
      </c>
      <c r="F172" s="19" t="s">
        <v>8</v>
      </c>
    </row>
    <row r="173" spans="1:6" x14ac:dyDescent="0.25">
      <c r="A173" s="40">
        <v>72</v>
      </c>
      <c r="B173" s="41" t="s">
        <v>309</v>
      </c>
      <c r="C173" s="52">
        <v>0</v>
      </c>
      <c r="D173" s="53">
        <v>0.25</v>
      </c>
      <c r="E173" s="53">
        <v>0.25</v>
      </c>
      <c r="F173" s="19" t="s">
        <v>243</v>
      </c>
    </row>
    <row r="174" spans="1:6" x14ac:dyDescent="0.25">
      <c r="A174" s="40">
        <v>73</v>
      </c>
      <c r="B174" s="41" t="s">
        <v>310</v>
      </c>
      <c r="C174" s="52">
        <v>0</v>
      </c>
      <c r="D174" s="53">
        <v>0.3</v>
      </c>
      <c r="E174" s="53">
        <v>0.3</v>
      </c>
      <c r="F174" s="19" t="s">
        <v>8</v>
      </c>
    </row>
    <row r="175" spans="1:6" x14ac:dyDescent="0.25">
      <c r="A175" s="40">
        <v>74</v>
      </c>
      <c r="B175" s="41" t="s">
        <v>311</v>
      </c>
      <c r="C175" s="52">
        <v>0</v>
      </c>
      <c r="D175" s="53">
        <v>0.38</v>
      </c>
      <c r="E175" s="53">
        <v>0.38</v>
      </c>
      <c r="F175" s="19" t="s">
        <v>8</v>
      </c>
    </row>
    <row r="176" spans="1:6" x14ac:dyDescent="0.25">
      <c r="A176" s="40">
        <v>75</v>
      </c>
      <c r="B176" s="41" t="s">
        <v>312</v>
      </c>
      <c r="C176" s="52">
        <v>0</v>
      </c>
      <c r="D176" s="53">
        <v>1.1200000000000001</v>
      </c>
      <c r="E176" s="53">
        <v>1.1200000000000001</v>
      </c>
      <c r="F176" s="19" t="s">
        <v>243</v>
      </c>
    </row>
    <row r="177" spans="1:6" x14ac:dyDescent="0.25">
      <c r="A177" s="40">
        <v>76</v>
      </c>
      <c r="B177" s="41" t="s">
        <v>313</v>
      </c>
      <c r="C177" s="52">
        <v>0</v>
      </c>
      <c r="D177" s="53">
        <v>0.18</v>
      </c>
      <c r="E177" s="53">
        <v>0.18</v>
      </c>
      <c r="F177" s="19" t="s">
        <v>8</v>
      </c>
    </row>
    <row r="178" spans="1:6" x14ac:dyDescent="0.25">
      <c r="A178" s="40">
        <v>77</v>
      </c>
      <c r="B178" s="41" t="s">
        <v>314</v>
      </c>
      <c r="C178" s="52">
        <v>0</v>
      </c>
      <c r="D178" s="53">
        <v>0.53</v>
      </c>
      <c r="E178" s="53">
        <v>0.53</v>
      </c>
      <c r="F178" s="19" t="s">
        <v>8</v>
      </c>
    </row>
    <row r="179" spans="1:6" x14ac:dyDescent="0.25">
      <c r="A179" s="40">
        <v>78</v>
      </c>
      <c r="B179" s="41" t="s">
        <v>315</v>
      </c>
      <c r="C179" s="52">
        <v>0</v>
      </c>
      <c r="D179" s="53">
        <v>0.66400000000000003</v>
      </c>
      <c r="E179" s="53">
        <v>0.66400000000000003</v>
      </c>
      <c r="F179" s="19" t="s">
        <v>316</v>
      </c>
    </row>
    <row r="180" spans="1:6" x14ac:dyDescent="0.25">
      <c r="A180" s="44"/>
      <c r="B180" s="41"/>
      <c r="C180" s="53">
        <v>0.66400000000000003</v>
      </c>
      <c r="D180" s="53">
        <v>3.15</v>
      </c>
      <c r="E180" s="53">
        <v>2.4860000000000002</v>
      </c>
      <c r="F180" s="19" t="s">
        <v>316</v>
      </c>
    </row>
    <row r="181" spans="1:6" x14ac:dyDescent="0.25">
      <c r="A181" s="40">
        <v>79</v>
      </c>
      <c r="B181" s="41" t="s">
        <v>317</v>
      </c>
      <c r="C181" s="52">
        <v>0</v>
      </c>
      <c r="D181" s="53">
        <v>0.55000000000000004</v>
      </c>
      <c r="E181" s="53">
        <v>0.55000000000000004</v>
      </c>
      <c r="F181" s="19" t="s">
        <v>8</v>
      </c>
    </row>
    <row r="182" spans="1:6" x14ac:dyDescent="0.25">
      <c r="A182" s="40">
        <v>80</v>
      </c>
      <c r="B182" s="41" t="s">
        <v>318</v>
      </c>
      <c r="C182" s="52">
        <v>0</v>
      </c>
      <c r="D182" s="53">
        <v>1.52</v>
      </c>
      <c r="E182" s="53">
        <v>1.52</v>
      </c>
      <c r="F182" s="19" t="s">
        <v>316</v>
      </c>
    </row>
    <row r="183" spans="1:6" x14ac:dyDescent="0.25">
      <c r="A183" s="40">
        <v>81</v>
      </c>
      <c r="B183" s="41" t="s">
        <v>319</v>
      </c>
      <c r="C183" s="52">
        <v>0</v>
      </c>
      <c r="D183" s="52">
        <v>1.0469999999999999</v>
      </c>
      <c r="E183" s="53">
        <v>1.0469999999999999</v>
      </c>
      <c r="F183" s="19" t="s">
        <v>8</v>
      </c>
    </row>
    <row r="184" spans="1:6" x14ac:dyDescent="0.25">
      <c r="A184" s="44"/>
      <c r="B184" s="41"/>
      <c r="C184" s="52">
        <v>1.0469999999999999</v>
      </c>
      <c r="D184" s="53">
        <v>1.7</v>
      </c>
      <c r="E184" s="53">
        <v>0.65300000000000002</v>
      </c>
      <c r="F184" s="19" t="s">
        <v>8</v>
      </c>
    </row>
    <row r="185" spans="1:6" x14ac:dyDescent="0.25">
      <c r="A185" s="40">
        <v>82</v>
      </c>
      <c r="B185" s="41" t="s">
        <v>320</v>
      </c>
      <c r="C185" s="52">
        <v>0</v>
      </c>
      <c r="D185" s="53">
        <v>0.43</v>
      </c>
      <c r="E185" s="53">
        <v>0.43</v>
      </c>
      <c r="F185" s="19" t="s">
        <v>8</v>
      </c>
    </row>
    <row r="186" spans="1:6" x14ac:dyDescent="0.25">
      <c r="A186" s="40">
        <v>83</v>
      </c>
      <c r="B186" s="41" t="s">
        <v>321</v>
      </c>
      <c r="C186" s="52">
        <v>0</v>
      </c>
      <c r="D186" s="52">
        <v>0.22700000000000001</v>
      </c>
      <c r="E186" s="53">
        <v>0.22700000000000001</v>
      </c>
      <c r="F186" s="19" t="s">
        <v>8</v>
      </c>
    </row>
    <row r="187" spans="1:6" x14ac:dyDescent="0.25">
      <c r="A187" s="44"/>
      <c r="B187" s="41"/>
      <c r="C187" s="53">
        <v>0.22700000000000001</v>
      </c>
      <c r="D187" s="53">
        <v>0.3</v>
      </c>
      <c r="E187" s="53">
        <v>7.2999999999999995E-2</v>
      </c>
      <c r="F187" s="19" t="s">
        <v>8</v>
      </c>
    </row>
    <row r="188" spans="1:6" x14ac:dyDescent="0.25">
      <c r="A188" s="40">
        <v>84</v>
      </c>
      <c r="B188" s="41" t="s">
        <v>322</v>
      </c>
      <c r="C188" s="52">
        <v>0</v>
      </c>
      <c r="D188" s="53">
        <v>0.15</v>
      </c>
      <c r="E188" s="53">
        <v>0.15</v>
      </c>
      <c r="F188" s="19" t="s">
        <v>8</v>
      </c>
    </row>
    <row r="189" spans="1:6" x14ac:dyDescent="0.25">
      <c r="A189" s="20"/>
      <c r="B189" s="22" t="s">
        <v>323</v>
      </c>
      <c r="C189" s="55"/>
      <c r="D189" s="55"/>
      <c r="E189" s="55"/>
      <c r="F189" s="19"/>
    </row>
    <row r="190" spans="1:6" x14ac:dyDescent="0.25">
      <c r="A190" s="15">
        <v>1</v>
      </c>
      <c r="B190" s="16" t="s">
        <v>324</v>
      </c>
      <c r="C190" s="56">
        <v>0</v>
      </c>
      <c r="D190" s="55">
        <v>0.51</v>
      </c>
      <c r="E190" s="55">
        <v>0.51</v>
      </c>
      <c r="F190" s="19" t="s">
        <v>8</v>
      </c>
    </row>
    <row r="191" spans="1:6" x14ac:dyDescent="0.25">
      <c r="A191" s="15">
        <v>2</v>
      </c>
      <c r="B191" s="16" t="s">
        <v>325</v>
      </c>
      <c r="C191" s="56">
        <v>0</v>
      </c>
      <c r="D191" s="55">
        <v>0.47</v>
      </c>
      <c r="E191" s="55">
        <v>0.47</v>
      </c>
      <c r="F191" s="19" t="s">
        <v>8</v>
      </c>
    </row>
    <row r="192" spans="1:6" x14ac:dyDescent="0.25">
      <c r="A192" s="15">
        <v>3</v>
      </c>
      <c r="B192" s="16" t="s">
        <v>326</v>
      </c>
      <c r="C192" s="56">
        <v>0</v>
      </c>
      <c r="D192" s="55">
        <v>0.44</v>
      </c>
      <c r="E192" s="55">
        <v>0.44</v>
      </c>
      <c r="F192" s="19" t="s">
        <v>8</v>
      </c>
    </row>
    <row r="193" spans="1:6" x14ac:dyDescent="0.25">
      <c r="A193" s="15">
        <v>4</v>
      </c>
      <c r="B193" s="16" t="s">
        <v>327</v>
      </c>
      <c r="C193" s="56">
        <v>0</v>
      </c>
      <c r="D193" s="55">
        <v>0.37</v>
      </c>
      <c r="E193" s="55">
        <v>0.37</v>
      </c>
      <c r="F193" s="19" t="s">
        <v>8</v>
      </c>
    </row>
    <row r="194" spans="1:6" x14ac:dyDescent="0.25">
      <c r="A194" s="15">
        <v>5</v>
      </c>
      <c r="B194" s="16" t="s">
        <v>328</v>
      </c>
      <c r="C194" s="56">
        <v>0</v>
      </c>
      <c r="D194" s="55">
        <v>0.26</v>
      </c>
      <c r="E194" s="55">
        <v>0.26</v>
      </c>
      <c r="F194" s="19" t="s">
        <v>8</v>
      </c>
    </row>
    <row r="195" spans="1:6" x14ac:dyDescent="0.25">
      <c r="A195" s="24"/>
      <c r="B195" s="22" t="s">
        <v>329</v>
      </c>
      <c r="C195" s="55"/>
      <c r="D195" s="55"/>
      <c r="E195" s="55"/>
      <c r="F195" s="19"/>
    </row>
    <row r="196" spans="1:6" x14ac:dyDescent="0.25">
      <c r="A196" s="15">
        <v>1</v>
      </c>
      <c r="B196" s="16" t="s">
        <v>330</v>
      </c>
      <c r="C196" s="56">
        <v>0</v>
      </c>
      <c r="D196" s="55">
        <v>0.42</v>
      </c>
      <c r="E196" s="55">
        <v>0.42</v>
      </c>
      <c r="F196" s="19" t="s">
        <v>8</v>
      </c>
    </row>
    <row r="197" spans="1:6" x14ac:dyDescent="0.25">
      <c r="A197" s="24"/>
      <c r="B197" s="22" t="s">
        <v>331</v>
      </c>
      <c r="C197" s="55"/>
      <c r="D197" s="55"/>
      <c r="E197" s="55"/>
      <c r="F197" s="19"/>
    </row>
    <row r="198" spans="1:6" x14ac:dyDescent="0.25">
      <c r="A198" s="20">
        <v>1</v>
      </c>
      <c r="B198" s="16" t="s">
        <v>332</v>
      </c>
      <c r="C198" s="56">
        <v>0</v>
      </c>
      <c r="D198" s="55">
        <v>0.1</v>
      </c>
      <c r="E198" s="55">
        <v>0.1</v>
      </c>
      <c r="F198" s="19" t="s">
        <v>8</v>
      </c>
    </row>
    <row r="199" spans="1:6" x14ac:dyDescent="0.25">
      <c r="A199" s="20"/>
      <c r="B199" s="16"/>
      <c r="C199" s="55">
        <v>0.1</v>
      </c>
      <c r="D199" s="55">
        <v>0.39</v>
      </c>
      <c r="E199" s="55">
        <v>0.28999999999999998</v>
      </c>
      <c r="F199" s="19" t="s">
        <v>8</v>
      </c>
    </row>
    <row r="200" spans="1:6" x14ac:dyDescent="0.25">
      <c r="A200" s="20">
        <v>2</v>
      </c>
      <c r="B200" s="16" t="s">
        <v>333</v>
      </c>
      <c r="C200" s="56">
        <v>0</v>
      </c>
      <c r="D200" s="55">
        <v>0.09</v>
      </c>
      <c r="E200" s="55">
        <v>0.09</v>
      </c>
      <c r="F200" s="19" t="s">
        <v>8</v>
      </c>
    </row>
    <row r="201" spans="1:6" x14ac:dyDescent="0.25">
      <c r="A201" s="20">
        <v>3</v>
      </c>
      <c r="B201" s="16" t="s">
        <v>334</v>
      </c>
      <c r="C201" s="56">
        <v>0</v>
      </c>
      <c r="D201" s="55">
        <v>0.28000000000000003</v>
      </c>
      <c r="E201" s="55">
        <v>0.28000000000000003</v>
      </c>
      <c r="F201" s="19" t="s">
        <v>8</v>
      </c>
    </row>
    <row r="202" spans="1:6" x14ac:dyDescent="0.25">
      <c r="A202" s="20"/>
      <c r="B202" s="16"/>
      <c r="C202" s="55">
        <v>0.28000000000000003</v>
      </c>
      <c r="D202" s="55">
        <v>0.82</v>
      </c>
      <c r="E202" s="55">
        <v>0.55000000000000004</v>
      </c>
      <c r="F202" s="19" t="s">
        <v>8</v>
      </c>
    </row>
    <row r="203" spans="1:6" x14ac:dyDescent="0.25">
      <c r="A203" s="20">
        <v>4</v>
      </c>
      <c r="B203" s="16" t="s">
        <v>202</v>
      </c>
      <c r="C203" s="56">
        <v>0</v>
      </c>
      <c r="D203" s="55">
        <v>0.81</v>
      </c>
      <c r="E203" s="55">
        <v>0.81</v>
      </c>
      <c r="F203" s="19" t="s">
        <v>8</v>
      </c>
    </row>
    <row r="204" spans="1:6" x14ac:dyDescent="0.25">
      <c r="A204" s="20">
        <v>5</v>
      </c>
      <c r="B204" s="16" t="s">
        <v>204</v>
      </c>
      <c r="C204" s="56">
        <v>0</v>
      </c>
      <c r="D204" s="55">
        <v>0.27</v>
      </c>
      <c r="E204" s="55">
        <v>0.27</v>
      </c>
      <c r="F204" s="19" t="s">
        <v>8</v>
      </c>
    </row>
    <row r="205" spans="1:6" x14ac:dyDescent="0.25">
      <c r="A205" s="20">
        <v>6</v>
      </c>
      <c r="B205" s="16" t="s">
        <v>335</v>
      </c>
      <c r="C205" s="56">
        <v>0</v>
      </c>
      <c r="D205" s="55">
        <v>0.1</v>
      </c>
      <c r="E205" s="55">
        <v>0.1</v>
      </c>
      <c r="F205" s="19" t="s">
        <v>8</v>
      </c>
    </row>
    <row r="206" spans="1:6" x14ac:dyDescent="0.25">
      <c r="A206" s="20"/>
      <c r="B206" s="16"/>
      <c r="C206" s="55">
        <v>0.1</v>
      </c>
      <c r="D206" s="55">
        <v>0.27</v>
      </c>
      <c r="E206" s="55">
        <v>0.1</v>
      </c>
      <c r="F206" s="19" t="s">
        <v>8</v>
      </c>
    </row>
    <row r="207" spans="1:6" x14ac:dyDescent="0.25">
      <c r="A207" s="15">
        <v>7</v>
      </c>
      <c r="B207" s="16" t="s">
        <v>206</v>
      </c>
      <c r="C207" s="56">
        <v>0</v>
      </c>
      <c r="D207" s="56">
        <v>2.5999999999999999E-2</v>
      </c>
      <c r="E207" s="56">
        <v>2.5999999999999999E-2</v>
      </c>
      <c r="F207" s="19" t="s">
        <v>4</v>
      </c>
    </row>
    <row r="208" spans="1:6" x14ac:dyDescent="0.25">
      <c r="A208" s="20"/>
      <c r="B208" s="16"/>
      <c r="C208" s="55">
        <v>2.5999999999999999E-2</v>
      </c>
      <c r="D208" s="55">
        <v>0.66600000000000004</v>
      </c>
      <c r="E208" s="56">
        <v>0.64</v>
      </c>
      <c r="F208" s="19" t="s">
        <v>4</v>
      </c>
    </row>
    <row r="209" spans="1:6" x14ac:dyDescent="0.25">
      <c r="A209" s="20"/>
      <c r="B209" s="16"/>
      <c r="C209" s="55">
        <v>0.66600000000000004</v>
      </c>
      <c r="D209" s="55">
        <v>1.006</v>
      </c>
      <c r="E209" s="55">
        <v>0.34</v>
      </c>
      <c r="F209" s="19" t="s">
        <v>4</v>
      </c>
    </row>
    <row r="210" spans="1:6" x14ac:dyDescent="0.25">
      <c r="A210" s="15">
        <v>8</v>
      </c>
      <c r="B210" s="16" t="s">
        <v>336</v>
      </c>
      <c r="C210" s="56">
        <v>0</v>
      </c>
      <c r="D210" s="55">
        <v>0.31</v>
      </c>
      <c r="E210" s="55">
        <v>0.31</v>
      </c>
      <c r="F210" s="19" t="s">
        <v>8</v>
      </c>
    </row>
    <row r="211" spans="1:6" x14ac:dyDescent="0.25">
      <c r="A211" s="15">
        <v>9</v>
      </c>
      <c r="B211" s="16" t="s">
        <v>337</v>
      </c>
      <c r="C211" s="56">
        <v>0</v>
      </c>
      <c r="D211" s="55">
        <v>1.1499999999999999</v>
      </c>
      <c r="E211" s="55">
        <v>1.1499999999999999</v>
      </c>
      <c r="F211" s="19" t="s">
        <v>4</v>
      </c>
    </row>
    <row r="212" spans="1:6" x14ac:dyDescent="0.25">
      <c r="A212" s="15">
        <v>10</v>
      </c>
      <c r="B212" s="16" t="s">
        <v>338</v>
      </c>
      <c r="C212" s="17">
        <v>0</v>
      </c>
      <c r="D212" s="39">
        <v>1.06</v>
      </c>
      <c r="E212" s="39">
        <v>1.06</v>
      </c>
      <c r="F212" s="19" t="s">
        <v>8</v>
      </c>
    </row>
    <row r="213" spans="1:6" x14ac:dyDescent="0.25">
      <c r="A213" s="15">
        <v>11</v>
      </c>
      <c r="B213" s="16" t="s">
        <v>339</v>
      </c>
      <c r="C213" s="17">
        <v>0</v>
      </c>
      <c r="D213" s="39">
        <v>0.35</v>
      </c>
      <c r="E213" s="39">
        <v>0.35</v>
      </c>
      <c r="F213" s="19" t="s">
        <v>8</v>
      </c>
    </row>
    <row r="214" spans="1:6" x14ac:dyDescent="0.25">
      <c r="A214" s="20"/>
      <c r="B214" s="16"/>
      <c r="C214" s="39">
        <v>0.35</v>
      </c>
      <c r="D214" s="39">
        <v>0.48099999999999998</v>
      </c>
      <c r="E214" s="39">
        <v>0.13</v>
      </c>
      <c r="F214" s="19" t="s">
        <v>8</v>
      </c>
    </row>
    <row r="215" spans="1:6" x14ac:dyDescent="0.25">
      <c r="A215" s="15">
        <v>12</v>
      </c>
      <c r="B215" s="16" t="s">
        <v>340</v>
      </c>
      <c r="C215" s="17">
        <v>0</v>
      </c>
      <c r="D215" s="39">
        <v>0.11</v>
      </c>
      <c r="E215" s="39">
        <v>0.11</v>
      </c>
      <c r="F215" s="19" t="s">
        <v>8</v>
      </c>
    </row>
    <row r="216" spans="1:6" x14ac:dyDescent="0.25">
      <c r="A216" s="15">
        <v>13</v>
      </c>
      <c r="B216" s="16" t="s">
        <v>341</v>
      </c>
      <c r="C216" s="17">
        <v>0</v>
      </c>
      <c r="D216" s="39">
        <v>0.35</v>
      </c>
      <c r="E216" s="39">
        <v>0.35</v>
      </c>
      <c r="F216" s="19" t="s">
        <v>8</v>
      </c>
    </row>
    <row r="217" spans="1:6" x14ac:dyDescent="0.25">
      <c r="A217" s="15">
        <v>14</v>
      </c>
      <c r="B217" s="16" t="s">
        <v>342</v>
      </c>
      <c r="C217" s="17">
        <v>0</v>
      </c>
      <c r="D217" s="39">
        <v>0.1</v>
      </c>
      <c r="E217" s="39">
        <v>0.1</v>
      </c>
      <c r="F217" s="19" t="s">
        <v>8</v>
      </c>
    </row>
    <row r="218" spans="1:6" x14ac:dyDescent="0.25">
      <c r="A218" s="24"/>
      <c r="B218" s="22" t="s">
        <v>343</v>
      </c>
      <c r="C218" s="39"/>
      <c r="D218" s="39"/>
      <c r="E218" s="39"/>
      <c r="F218" s="19"/>
    </row>
    <row r="219" spans="1:6" x14ac:dyDescent="0.25">
      <c r="A219" s="15">
        <v>1</v>
      </c>
      <c r="B219" s="16" t="s">
        <v>344</v>
      </c>
      <c r="C219" s="17">
        <v>0</v>
      </c>
      <c r="D219" s="39">
        <v>0.215</v>
      </c>
      <c r="E219" s="39">
        <v>0.215</v>
      </c>
      <c r="F219" s="19" t="s">
        <v>4</v>
      </c>
    </row>
    <row r="220" spans="1:6" x14ac:dyDescent="0.25">
      <c r="A220" s="15">
        <v>2</v>
      </c>
      <c r="B220" s="16" t="s">
        <v>345</v>
      </c>
      <c r="C220" s="17">
        <v>0</v>
      </c>
      <c r="D220" s="39">
        <v>0.2</v>
      </c>
      <c r="E220" s="39">
        <v>0.2</v>
      </c>
      <c r="F220" s="19" t="s">
        <v>4</v>
      </c>
    </row>
    <row r="221" spans="1:6" x14ac:dyDescent="0.25">
      <c r="A221" s="15">
        <v>3</v>
      </c>
      <c r="B221" s="16" t="s">
        <v>346</v>
      </c>
      <c r="C221" s="17">
        <v>0</v>
      </c>
      <c r="D221" s="39">
        <v>0.78</v>
      </c>
      <c r="E221" s="39">
        <v>0.78</v>
      </c>
      <c r="F221" s="19" t="s">
        <v>243</v>
      </c>
    </row>
    <row r="222" spans="1:6" x14ac:dyDescent="0.25">
      <c r="A222" s="20"/>
      <c r="B222" s="16"/>
      <c r="C222" s="17">
        <v>0.78</v>
      </c>
      <c r="D222" s="39">
        <v>1.0640000000000001</v>
      </c>
      <c r="E222" s="39">
        <v>0.28399999999999997</v>
      </c>
      <c r="F222" s="19" t="s">
        <v>243</v>
      </c>
    </row>
    <row r="223" spans="1:6" x14ac:dyDescent="0.25">
      <c r="A223" s="15">
        <v>4</v>
      </c>
      <c r="B223" s="16" t="s">
        <v>347</v>
      </c>
      <c r="C223" s="17">
        <v>0</v>
      </c>
      <c r="D223" s="39">
        <v>0.51</v>
      </c>
      <c r="E223" s="39">
        <v>0.51</v>
      </c>
      <c r="F223" s="19" t="s">
        <v>243</v>
      </c>
    </row>
    <row r="224" spans="1:6" x14ac:dyDescent="0.25">
      <c r="A224" s="15">
        <v>5</v>
      </c>
      <c r="B224" s="16" t="s">
        <v>348</v>
      </c>
      <c r="C224" s="17">
        <v>0</v>
      </c>
      <c r="D224" s="39">
        <v>0.43</v>
      </c>
      <c r="E224" s="39">
        <v>0.43</v>
      </c>
      <c r="F224" s="19" t="s">
        <v>4</v>
      </c>
    </row>
    <row r="225" spans="1:6" x14ac:dyDescent="0.25">
      <c r="A225" s="15">
        <v>6</v>
      </c>
      <c r="B225" s="16" t="s">
        <v>349</v>
      </c>
      <c r="C225" s="17">
        <v>0</v>
      </c>
      <c r="D225" s="39">
        <v>0.217</v>
      </c>
      <c r="E225" s="39">
        <v>0.217</v>
      </c>
      <c r="F225" s="19" t="s">
        <v>4</v>
      </c>
    </row>
    <row r="226" spans="1:6" x14ac:dyDescent="0.25">
      <c r="A226" s="15">
        <v>7</v>
      </c>
      <c r="B226" s="16" t="s">
        <v>350</v>
      </c>
      <c r="C226" s="17">
        <v>0</v>
      </c>
      <c r="D226" s="39">
        <v>0.44</v>
      </c>
      <c r="E226" s="39">
        <v>0.44</v>
      </c>
      <c r="F226" s="19" t="s">
        <v>243</v>
      </c>
    </row>
    <row r="227" spans="1:6" x14ac:dyDescent="0.25">
      <c r="A227" s="15">
        <v>8</v>
      </c>
      <c r="B227" s="16" t="s">
        <v>351</v>
      </c>
      <c r="C227" s="17">
        <v>0</v>
      </c>
      <c r="D227" s="39">
        <v>0.42799999999999999</v>
      </c>
      <c r="E227" s="39">
        <v>0.42799999999999999</v>
      </c>
      <c r="F227" s="19" t="s">
        <v>243</v>
      </c>
    </row>
    <row r="228" spans="1:6" x14ac:dyDescent="0.25">
      <c r="A228" s="15">
        <v>9</v>
      </c>
      <c r="B228" s="16" t="s">
        <v>352</v>
      </c>
      <c r="C228" s="17">
        <v>0</v>
      </c>
      <c r="D228" s="39">
        <v>0.16400000000000001</v>
      </c>
      <c r="E228" s="39">
        <v>0.16400000000000001</v>
      </c>
      <c r="F228" s="19" t="s">
        <v>4</v>
      </c>
    </row>
    <row r="229" spans="1:6" x14ac:dyDescent="0.25">
      <c r="A229" s="15">
        <v>10</v>
      </c>
      <c r="B229" s="16" t="s">
        <v>353</v>
      </c>
      <c r="C229" s="17">
        <v>0</v>
      </c>
      <c r="D229" s="39">
        <v>0.25600000000000001</v>
      </c>
      <c r="E229" s="39">
        <v>0.25600000000000001</v>
      </c>
      <c r="F229" s="19" t="s">
        <v>4</v>
      </c>
    </row>
    <row r="230" spans="1:6" x14ac:dyDescent="0.25">
      <c r="A230" s="15">
        <v>11</v>
      </c>
      <c r="B230" s="16" t="s">
        <v>354</v>
      </c>
      <c r="C230" s="17">
        <v>0</v>
      </c>
      <c r="D230" s="39">
        <v>0.06</v>
      </c>
      <c r="E230" s="39">
        <v>0.06</v>
      </c>
      <c r="F230" s="19" t="s">
        <v>8</v>
      </c>
    </row>
    <row r="231" spans="1:6" x14ac:dyDescent="0.25">
      <c r="A231" s="15">
        <v>12</v>
      </c>
      <c r="B231" s="16" t="s">
        <v>355</v>
      </c>
      <c r="C231" s="17">
        <v>0</v>
      </c>
      <c r="D231" s="39">
        <v>0.1</v>
      </c>
      <c r="E231" s="39">
        <v>0.1</v>
      </c>
      <c r="F231" s="19" t="s">
        <v>4</v>
      </c>
    </row>
    <row r="232" spans="1:6" x14ac:dyDescent="0.25">
      <c r="A232" s="15">
        <v>13</v>
      </c>
      <c r="B232" s="16" t="s">
        <v>356</v>
      </c>
      <c r="C232" s="17">
        <v>0</v>
      </c>
      <c r="D232" s="39">
        <v>0.378</v>
      </c>
      <c r="E232" s="39">
        <v>0.378</v>
      </c>
      <c r="F232" s="19" t="s">
        <v>8</v>
      </c>
    </row>
    <row r="233" spans="1:6" x14ac:dyDescent="0.25">
      <c r="A233" s="15">
        <v>14</v>
      </c>
      <c r="B233" s="16" t="s">
        <v>357</v>
      </c>
      <c r="C233" s="17">
        <v>0</v>
      </c>
      <c r="D233" s="39">
        <v>0.16</v>
      </c>
      <c r="E233" s="39">
        <v>0.16</v>
      </c>
      <c r="F233" s="19" t="s">
        <v>4</v>
      </c>
    </row>
    <row r="234" spans="1:6" x14ac:dyDescent="0.25">
      <c r="A234" s="15">
        <v>15</v>
      </c>
      <c r="B234" s="16" t="s">
        <v>358</v>
      </c>
      <c r="C234" s="17">
        <v>0</v>
      </c>
      <c r="D234" s="39">
        <v>1.02</v>
      </c>
      <c r="E234" s="39">
        <v>1.02</v>
      </c>
      <c r="F234" s="19" t="s">
        <v>243</v>
      </c>
    </row>
    <row r="235" spans="1:6" x14ac:dyDescent="0.25">
      <c r="A235" s="15">
        <v>16</v>
      </c>
      <c r="B235" s="16" t="s">
        <v>359</v>
      </c>
      <c r="C235" s="17">
        <v>0</v>
      </c>
      <c r="D235" s="39">
        <v>0.21</v>
      </c>
      <c r="E235" s="39">
        <v>0.21</v>
      </c>
      <c r="F235" s="19" t="s">
        <v>4</v>
      </c>
    </row>
    <row r="236" spans="1:6" x14ac:dyDescent="0.25">
      <c r="A236" s="15">
        <v>17</v>
      </c>
      <c r="B236" s="16" t="s">
        <v>360</v>
      </c>
      <c r="C236" s="17">
        <v>0</v>
      </c>
      <c r="D236" s="39">
        <v>0.28999999999999998</v>
      </c>
      <c r="E236" s="39">
        <v>0.28999999999999998</v>
      </c>
      <c r="F236" s="19" t="s">
        <v>4</v>
      </c>
    </row>
    <row r="237" spans="1:6" x14ac:dyDescent="0.25">
      <c r="A237" s="15">
        <v>18</v>
      </c>
      <c r="B237" s="16" t="s">
        <v>361</v>
      </c>
      <c r="C237" s="17">
        <v>0</v>
      </c>
      <c r="D237" s="39">
        <v>0.15</v>
      </c>
      <c r="E237" s="39">
        <v>0.15</v>
      </c>
      <c r="F237" s="19" t="s">
        <v>4</v>
      </c>
    </row>
    <row r="238" spans="1:6" x14ac:dyDescent="0.25">
      <c r="A238" s="20"/>
      <c r="B238" s="16"/>
      <c r="C238" s="39">
        <v>0.15</v>
      </c>
      <c r="D238" s="39">
        <v>0.22</v>
      </c>
      <c r="E238" s="39">
        <v>7.0000000000000007E-2</v>
      </c>
      <c r="F238" s="19" t="s">
        <v>4</v>
      </c>
    </row>
    <row r="239" spans="1:6" x14ac:dyDescent="0.25">
      <c r="A239" s="15">
        <v>19</v>
      </c>
      <c r="B239" s="16" t="s">
        <v>362</v>
      </c>
      <c r="C239" s="17">
        <v>0</v>
      </c>
      <c r="D239" s="39">
        <v>0.25</v>
      </c>
      <c r="E239" s="39">
        <v>0.25</v>
      </c>
      <c r="F239" s="19" t="s">
        <v>4</v>
      </c>
    </row>
    <row r="240" spans="1:6" x14ac:dyDescent="0.25">
      <c r="A240" s="15">
        <v>20</v>
      </c>
      <c r="B240" s="16" t="s">
        <v>363</v>
      </c>
      <c r="C240" s="17">
        <v>0</v>
      </c>
      <c r="D240" s="39">
        <v>0.53</v>
      </c>
      <c r="E240" s="39">
        <v>0.53</v>
      </c>
      <c r="F240" s="19" t="s">
        <v>243</v>
      </c>
    </row>
    <row r="241" spans="1:6" x14ac:dyDescent="0.25">
      <c r="A241" s="15">
        <v>21</v>
      </c>
      <c r="B241" s="16" t="s">
        <v>364</v>
      </c>
      <c r="C241" s="17">
        <v>0</v>
      </c>
      <c r="D241" s="39">
        <v>0.13</v>
      </c>
      <c r="E241" s="39">
        <v>0.13</v>
      </c>
      <c r="F241" s="19" t="s">
        <v>4</v>
      </c>
    </row>
    <row r="242" spans="1:6" x14ac:dyDescent="0.25">
      <c r="A242" s="15">
        <v>22</v>
      </c>
      <c r="B242" s="16" t="s">
        <v>365</v>
      </c>
      <c r="C242" s="17">
        <v>0</v>
      </c>
      <c r="D242" s="39">
        <v>0.32</v>
      </c>
      <c r="E242" s="39">
        <v>0.32</v>
      </c>
      <c r="F242" s="19" t="s">
        <v>4</v>
      </c>
    </row>
    <row r="243" spans="1:6" x14ac:dyDescent="0.25">
      <c r="A243" s="20"/>
      <c r="B243" s="16"/>
      <c r="C243" s="39">
        <v>0.32</v>
      </c>
      <c r="D243" s="39">
        <v>0.73</v>
      </c>
      <c r="E243" s="39">
        <v>0.41</v>
      </c>
      <c r="F243" s="19" t="s">
        <v>4</v>
      </c>
    </row>
    <row r="244" spans="1:6" x14ac:dyDescent="0.25">
      <c r="A244" s="20"/>
      <c r="B244" s="16"/>
      <c r="C244" s="39">
        <v>0.73</v>
      </c>
      <c r="D244" s="39">
        <v>1.37</v>
      </c>
      <c r="E244" s="39">
        <v>0.64</v>
      </c>
      <c r="F244" s="19" t="s">
        <v>4</v>
      </c>
    </row>
    <row r="245" spans="1:6" x14ac:dyDescent="0.25">
      <c r="A245" s="15">
        <v>23</v>
      </c>
      <c r="B245" s="16" t="s">
        <v>366</v>
      </c>
      <c r="C245" s="17">
        <v>0</v>
      </c>
      <c r="D245" s="39">
        <v>0.17</v>
      </c>
      <c r="E245" s="39">
        <v>0.17</v>
      </c>
      <c r="F245" s="19" t="s">
        <v>4</v>
      </c>
    </row>
    <row r="246" spans="1:6" x14ac:dyDescent="0.25">
      <c r="A246" s="15">
        <v>24</v>
      </c>
      <c r="B246" s="16" t="s">
        <v>367</v>
      </c>
      <c r="C246" s="17">
        <v>0</v>
      </c>
      <c r="D246" s="39">
        <v>0.27</v>
      </c>
      <c r="E246" s="39">
        <v>0.27</v>
      </c>
      <c r="F246" s="19" t="s">
        <v>4</v>
      </c>
    </row>
    <row r="247" spans="1:6" x14ac:dyDescent="0.25">
      <c r="A247" s="15">
        <v>25</v>
      </c>
      <c r="B247" s="16" t="s">
        <v>368</v>
      </c>
      <c r="C247" s="17">
        <v>0</v>
      </c>
      <c r="D247" s="39">
        <v>0.84599999999999997</v>
      </c>
      <c r="E247" s="39">
        <v>0.84599999999999997</v>
      </c>
      <c r="F247" s="19" t="s">
        <v>4</v>
      </c>
    </row>
    <row r="248" spans="1:6" x14ac:dyDescent="0.25">
      <c r="A248" s="15">
        <v>26</v>
      </c>
      <c r="B248" s="16" t="s">
        <v>369</v>
      </c>
      <c r="C248" s="17">
        <v>0</v>
      </c>
      <c r="D248" s="39">
        <v>0.39800000000000002</v>
      </c>
      <c r="E248" s="39">
        <v>0.39800000000000002</v>
      </c>
      <c r="F248" s="19" t="s">
        <v>4</v>
      </c>
    </row>
    <row r="249" spans="1:6" x14ac:dyDescent="0.25">
      <c r="A249" s="15">
        <v>27</v>
      </c>
      <c r="B249" s="16" t="s">
        <v>370</v>
      </c>
      <c r="C249" s="17">
        <v>0</v>
      </c>
      <c r="D249" s="39">
        <v>0.28000000000000003</v>
      </c>
      <c r="E249" s="39">
        <v>0.28000000000000003</v>
      </c>
      <c r="F249" s="19" t="s">
        <v>4</v>
      </c>
    </row>
    <row r="250" spans="1:6" x14ac:dyDescent="0.25">
      <c r="A250" s="15">
        <v>28</v>
      </c>
      <c r="B250" s="16" t="s">
        <v>371</v>
      </c>
      <c r="C250" s="17">
        <v>0</v>
      </c>
      <c r="D250" s="39">
        <v>0.41</v>
      </c>
      <c r="E250" s="39">
        <v>0.41</v>
      </c>
      <c r="F250" s="19" t="s">
        <v>4</v>
      </c>
    </row>
    <row r="251" spans="1:6" x14ac:dyDescent="0.25">
      <c r="A251" s="15">
        <v>29</v>
      </c>
      <c r="B251" s="16" t="s">
        <v>372</v>
      </c>
      <c r="C251" s="17">
        <v>0</v>
      </c>
      <c r="D251" s="39">
        <v>0.224</v>
      </c>
      <c r="E251" s="39">
        <v>0.224</v>
      </c>
      <c r="F251" s="19" t="s">
        <v>4</v>
      </c>
    </row>
    <row r="252" spans="1:6" x14ac:dyDescent="0.25">
      <c r="A252" s="15">
        <v>30</v>
      </c>
      <c r="B252" s="16" t="s">
        <v>373</v>
      </c>
      <c r="C252" s="17">
        <v>0</v>
      </c>
      <c r="D252" s="39">
        <v>0.14899999999999999</v>
      </c>
      <c r="E252" s="39">
        <v>0.14899999999999999</v>
      </c>
      <c r="F252" s="19" t="s">
        <v>8</v>
      </c>
    </row>
    <row r="253" spans="1:6" x14ac:dyDescent="0.25">
      <c r="A253" s="15">
        <v>31</v>
      </c>
      <c r="B253" s="16" t="s">
        <v>374</v>
      </c>
      <c r="C253" s="17">
        <v>0</v>
      </c>
      <c r="D253" s="39">
        <v>2.78</v>
      </c>
      <c r="E253" s="39">
        <v>2.78</v>
      </c>
      <c r="F253" s="19" t="s">
        <v>316</v>
      </c>
    </row>
    <row r="254" spans="1:6" x14ac:dyDescent="0.25">
      <c r="A254" s="20"/>
      <c r="B254" s="16"/>
      <c r="C254" s="39">
        <v>2.78</v>
      </c>
      <c r="D254" s="39">
        <v>4.6280000000000001</v>
      </c>
      <c r="E254" s="39">
        <v>1.8480000000000001</v>
      </c>
      <c r="F254" s="19" t="s">
        <v>316</v>
      </c>
    </row>
    <row r="255" spans="1:6" x14ac:dyDescent="0.25">
      <c r="A255" s="15">
        <v>32</v>
      </c>
      <c r="B255" s="16" t="s">
        <v>375</v>
      </c>
      <c r="C255" s="17">
        <v>0</v>
      </c>
      <c r="D255" s="39">
        <v>0.14799999999999999</v>
      </c>
      <c r="E255" s="39">
        <v>0.14799999999999999</v>
      </c>
      <c r="F255" s="19" t="s">
        <v>4</v>
      </c>
    </row>
    <row r="256" spans="1:6" x14ac:dyDescent="0.25">
      <c r="A256" s="15">
        <v>33</v>
      </c>
      <c r="B256" s="16" t="s">
        <v>376</v>
      </c>
      <c r="C256" s="17">
        <v>0</v>
      </c>
      <c r="D256" s="39">
        <v>0.24</v>
      </c>
      <c r="E256" s="39">
        <v>0.24</v>
      </c>
      <c r="F256" s="19" t="s">
        <v>4</v>
      </c>
    </row>
    <row r="257" spans="1:6" x14ac:dyDescent="0.25">
      <c r="A257" s="15">
        <v>34</v>
      </c>
      <c r="B257" s="16" t="s">
        <v>377</v>
      </c>
      <c r="C257" s="17">
        <v>0</v>
      </c>
      <c r="D257" s="39">
        <v>0.247</v>
      </c>
      <c r="E257" s="39">
        <v>0.247</v>
      </c>
      <c r="F257" s="19" t="s">
        <v>4</v>
      </c>
    </row>
    <row r="258" spans="1:6" x14ac:dyDescent="0.25">
      <c r="A258" s="15">
        <v>35</v>
      </c>
      <c r="B258" s="16" t="s">
        <v>378</v>
      </c>
      <c r="C258" s="17">
        <v>0</v>
      </c>
      <c r="D258" s="39">
        <v>0.13500000000000001</v>
      </c>
      <c r="E258" s="39">
        <v>0.13500000000000001</v>
      </c>
      <c r="F258" s="19" t="s">
        <v>4</v>
      </c>
    </row>
    <row r="259" spans="1:6" x14ac:dyDescent="0.25">
      <c r="A259" s="24"/>
      <c r="B259" s="16"/>
      <c r="C259" s="16"/>
      <c r="D259" s="16"/>
      <c r="E259" s="16"/>
      <c r="F259" s="19"/>
    </row>
    <row r="260" spans="1:6" x14ac:dyDescent="0.25">
      <c r="A260" s="24"/>
      <c r="B260" s="27" t="s">
        <v>391</v>
      </c>
      <c r="C260" s="16"/>
      <c r="D260" s="16"/>
      <c r="E260" s="25">
        <f>SUM(E6:E258)</f>
        <v>90.775999999999954</v>
      </c>
      <c r="F260" s="19"/>
    </row>
    <row r="261" spans="1:6" x14ac:dyDescent="0.25">
      <c r="A261" s="24"/>
      <c r="B261" s="29" t="s">
        <v>394</v>
      </c>
      <c r="C261" s="16"/>
      <c r="D261" s="16"/>
      <c r="E261" s="25">
        <f>SUM(E253:E254,E182,E179:E180,E138:E139)</f>
        <v>14.688000000000001</v>
      </c>
      <c r="F261" s="26"/>
    </row>
    <row r="262" spans="1:6" x14ac:dyDescent="0.25">
      <c r="A262" s="24"/>
      <c r="B262" s="29" t="s">
        <v>395</v>
      </c>
      <c r="C262" s="16"/>
      <c r="D262" s="16"/>
      <c r="E262" s="25">
        <f>SUM(E61:E63,E144,E155,E173,E176,E221:E223,E226:E227,E234,E240)</f>
        <v>7.4420000000000011</v>
      </c>
      <c r="F262" s="26"/>
    </row>
    <row r="263" spans="1:6" x14ac:dyDescent="0.25">
      <c r="A263" s="24"/>
      <c r="B263" s="29" t="s">
        <v>396</v>
      </c>
      <c r="C263" s="16"/>
      <c r="D263" s="16"/>
      <c r="E263" s="25">
        <f>SUM(E255:E258,E241:E251,E235:E239,E233,E231,E228:E229,E224:E225,E219:E220,E211,E208:E209,E207,E156:E159,E140,E136:E137,E103,E72:E73,E52:E54,E46,E41,E16,E11:E12)</f>
        <v>18.164000000000001</v>
      </c>
      <c r="F263" s="26"/>
    </row>
    <row r="264" spans="1:6" x14ac:dyDescent="0.25">
      <c r="A264" s="24"/>
      <c r="B264" s="29" t="s">
        <v>397</v>
      </c>
      <c r="C264" s="16"/>
      <c r="D264" s="16"/>
      <c r="E264" s="25">
        <f>SUM(E252,E232,E230,E212:E217,E210,E196:E206,E183:E194,E181,E177:E178,E175,E174,E160:E172,E145:E154,E141:E143,E104:E135,E74:E102,E64:E71,E55:E60,E47:E50,E42:E45,E17:E40,E13:E15,E6:E10)</f>
        <v>50.482000000000014</v>
      </c>
      <c r="F264" s="26"/>
    </row>
    <row r="265" spans="1:6" ht="15.75" thickBot="1" x14ac:dyDescent="0.3">
      <c r="A265" s="30"/>
      <c r="B265" s="31"/>
      <c r="C265" s="31"/>
      <c r="D265" s="31"/>
      <c r="E265" s="31"/>
      <c r="F265" s="32"/>
    </row>
  </sheetData>
  <mergeCells count="5">
    <mergeCell ref="A1:F1"/>
    <mergeCell ref="A2:A3"/>
    <mergeCell ref="B2:B3"/>
    <mergeCell ref="C2:E2"/>
    <mergeCell ref="F2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activeCell="H4" sqref="H4"/>
    </sheetView>
  </sheetViews>
  <sheetFormatPr defaultRowHeight="15" x14ac:dyDescent="0.25"/>
  <cols>
    <col min="1" max="1" width="3.85546875" customWidth="1"/>
    <col min="2" max="2" width="31.5703125" customWidth="1"/>
    <col min="3" max="3" width="9.140625" customWidth="1"/>
    <col min="4" max="4" width="9.42578125" customWidth="1"/>
    <col min="5" max="5" width="9.140625" customWidth="1"/>
    <col min="6" max="6" width="15.5703125" customWidth="1"/>
  </cols>
  <sheetData>
    <row r="1" spans="1:6" ht="15" customHeight="1" x14ac:dyDescent="0.25">
      <c r="C1" s="102" t="s">
        <v>398</v>
      </c>
      <c r="D1" s="102"/>
      <c r="E1" s="102"/>
      <c r="F1" s="102"/>
    </row>
    <row r="2" spans="1:6" x14ac:dyDescent="0.25">
      <c r="C2" s="101" t="s">
        <v>399</v>
      </c>
      <c r="D2" s="101"/>
      <c r="E2" s="101"/>
      <c r="F2" s="101"/>
    </row>
    <row r="3" spans="1:6" ht="16.5" customHeight="1" x14ac:dyDescent="0.25">
      <c r="C3" s="101" t="s">
        <v>400</v>
      </c>
      <c r="D3" s="101"/>
      <c r="E3" s="101"/>
      <c r="F3" s="101"/>
    </row>
    <row r="4" spans="1:6" ht="9.75" customHeight="1" x14ac:dyDescent="0.25">
      <c r="C4" s="103"/>
      <c r="D4" s="103"/>
      <c r="E4" s="103"/>
      <c r="F4" s="103"/>
    </row>
    <row r="5" spans="1:6" ht="43.5" customHeight="1" x14ac:dyDescent="0.25">
      <c r="A5" s="94" t="s">
        <v>416</v>
      </c>
      <c r="B5" s="94"/>
      <c r="C5" s="94"/>
      <c r="D5" s="94"/>
      <c r="E5" s="94"/>
      <c r="F5" s="94"/>
    </row>
    <row r="6" spans="1:6" ht="18" customHeight="1" thickBot="1" x14ac:dyDescent="0.3">
      <c r="A6" s="93" t="s">
        <v>409</v>
      </c>
      <c r="B6" s="93"/>
      <c r="C6" s="93"/>
      <c r="D6" s="93"/>
      <c r="E6" s="93"/>
      <c r="F6" s="93"/>
    </row>
    <row r="7" spans="1:6" ht="15.75" customHeight="1" x14ac:dyDescent="0.25">
      <c r="A7" s="104" t="s">
        <v>0</v>
      </c>
      <c r="B7" s="106" t="s">
        <v>1</v>
      </c>
      <c r="C7" s="97" t="s">
        <v>383</v>
      </c>
      <c r="D7" s="98"/>
      <c r="E7" s="108"/>
      <c r="F7" s="99" t="s">
        <v>387</v>
      </c>
    </row>
    <row r="8" spans="1:6" ht="45" customHeight="1" thickBot="1" x14ac:dyDescent="0.3">
      <c r="A8" s="105"/>
      <c r="B8" s="107"/>
      <c r="C8" s="6" t="s">
        <v>384</v>
      </c>
      <c r="D8" s="6" t="s">
        <v>385</v>
      </c>
      <c r="E8" s="7" t="s">
        <v>386</v>
      </c>
      <c r="F8" s="109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</row>
    <row r="10" spans="1:6" ht="15.75" x14ac:dyDescent="0.25">
      <c r="A10" s="36"/>
      <c r="B10" s="57" t="s">
        <v>2</v>
      </c>
      <c r="C10" s="37"/>
      <c r="D10" s="37"/>
      <c r="E10" s="37"/>
      <c r="F10" s="38"/>
    </row>
    <row r="11" spans="1:6" x14ac:dyDescent="0.25">
      <c r="A11" s="15">
        <v>1</v>
      </c>
      <c r="B11" s="16" t="s">
        <v>49</v>
      </c>
      <c r="C11" s="17">
        <v>0</v>
      </c>
      <c r="D11" s="18">
        <v>1.18</v>
      </c>
      <c r="E11" s="18">
        <v>1.18</v>
      </c>
      <c r="F11" s="19" t="s">
        <v>4</v>
      </c>
    </row>
    <row r="12" spans="1:6" x14ac:dyDescent="0.25">
      <c r="A12" s="24"/>
      <c r="B12" s="16"/>
      <c r="C12" s="39">
        <v>1.7</v>
      </c>
      <c r="D12" s="18">
        <v>2.87</v>
      </c>
      <c r="E12" s="18">
        <v>1.17</v>
      </c>
      <c r="F12" s="19" t="s">
        <v>4</v>
      </c>
    </row>
    <row r="13" spans="1:6" x14ac:dyDescent="0.25">
      <c r="A13" s="15">
        <v>2</v>
      </c>
      <c r="B13" s="16" t="s">
        <v>50</v>
      </c>
      <c r="C13" s="17">
        <v>0</v>
      </c>
      <c r="D13" s="18">
        <v>2.2000000000000002</v>
      </c>
      <c r="E13" s="18">
        <v>2.198</v>
      </c>
      <c r="F13" s="19" t="s">
        <v>8</v>
      </c>
    </row>
    <row r="14" spans="1:6" x14ac:dyDescent="0.25">
      <c r="A14" s="15">
        <v>3</v>
      </c>
      <c r="B14" s="16" t="s">
        <v>51</v>
      </c>
      <c r="C14" s="17">
        <v>0</v>
      </c>
      <c r="D14" s="18">
        <v>1.05</v>
      </c>
      <c r="E14" s="18">
        <v>1.0489999999999999</v>
      </c>
      <c r="F14" s="19" t="s">
        <v>8</v>
      </c>
    </row>
    <row r="15" spans="1:6" x14ac:dyDescent="0.25">
      <c r="A15" s="15">
        <v>4</v>
      </c>
      <c r="B15" s="16" t="s">
        <v>52</v>
      </c>
      <c r="C15" s="17">
        <v>0</v>
      </c>
      <c r="D15" s="18">
        <v>0.71</v>
      </c>
      <c r="E15" s="18">
        <v>0.70699999999999996</v>
      </c>
      <c r="F15" s="19" t="s">
        <v>8</v>
      </c>
    </row>
    <row r="16" spans="1:6" x14ac:dyDescent="0.25">
      <c r="A16" s="15">
        <v>5</v>
      </c>
      <c r="B16" s="16" t="s">
        <v>417</v>
      </c>
      <c r="C16" s="17">
        <v>0</v>
      </c>
      <c r="D16" s="18">
        <v>1.59</v>
      </c>
      <c r="E16" s="18">
        <v>1.5860000000000001</v>
      </c>
      <c r="F16" s="19" t="s">
        <v>8</v>
      </c>
    </row>
    <row r="17" spans="1:6" x14ac:dyDescent="0.25">
      <c r="A17" s="15">
        <v>6</v>
      </c>
      <c r="B17" s="16" t="s">
        <v>418</v>
      </c>
      <c r="C17" s="17">
        <v>0</v>
      </c>
      <c r="D17" s="18">
        <v>2.2999999999999998</v>
      </c>
      <c r="E17" s="18">
        <v>2.2999999999999998</v>
      </c>
      <c r="F17" s="19" t="s">
        <v>8</v>
      </c>
    </row>
    <row r="18" spans="1:6" x14ac:dyDescent="0.25">
      <c r="A18" s="20"/>
      <c r="B18" s="16"/>
      <c r="C18" s="39">
        <v>2.78</v>
      </c>
      <c r="D18" s="18">
        <v>4.1900000000000004</v>
      </c>
      <c r="E18" s="18">
        <v>1.41</v>
      </c>
      <c r="F18" s="19" t="s">
        <v>8</v>
      </c>
    </row>
    <row r="19" spans="1:6" x14ac:dyDescent="0.25">
      <c r="A19" s="15">
        <v>7</v>
      </c>
      <c r="B19" s="16" t="s">
        <v>57</v>
      </c>
      <c r="C19" s="17">
        <v>0</v>
      </c>
      <c r="D19" s="18">
        <v>0.84</v>
      </c>
      <c r="E19" s="18">
        <v>0.84</v>
      </c>
      <c r="F19" s="19" t="s">
        <v>8</v>
      </c>
    </row>
    <row r="20" spans="1:6" x14ac:dyDescent="0.25">
      <c r="A20" s="15">
        <v>8</v>
      </c>
      <c r="B20" s="16" t="s">
        <v>58</v>
      </c>
      <c r="C20" s="17">
        <v>0</v>
      </c>
      <c r="D20" s="18">
        <v>0.56999999999999995</v>
      </c>
      <c r="E20" s="18">
        <v>0.56999999999999995</v>
      </c>
      <c r="F20" s="19" t="s">
        <v>8</v>
      </c>
    </row>
    <row r="21" spans="1:6" x14ac:dyDescent="0.25">
      <c r="A21" s="15">
        <v>9</v>
      </c>
      <c r="B21" s="16" t="s">
        <v>59</v>
      </c>
      <c r="C21" s="17">
        <v>0</v>
      </c>
      <c r="D21" s="18">
        <v>2.58</v>
      </c>
      <c r="E21" s="18">
        <v>2.58</v>
      </c>
      <c r="F21" s="19" t="s">
        <v>8</v>
      </c>
    </row>
    <row r="22" spans="1:6" x14ac:dyDescent="0.25">
      <c r="A22" s="15">
        <v>10</v>
      </c>
      <c r="B22" s="16" t="s">
        <v>60</v>
      </c>
      <c r="C22" s="17">
        <v>0</v>
      </c>
      <c r="D22" s="18">
        <v>3.6</v>
      </c>
      <c r="E22" s="18">
        <v>3.6</v>
      </c>
      <c r="F22" s="19" t="s">
        <v>8</v>
      </c>
    </row>
    <row r="23" spans="1:6" x14ac:dyDescent="0.25">
      <c r="A23" s="15">
        <v>11</v>
      </c>
      <c r="B23" s="16" t="s">
        <v>61</v>
      </c>
      <c r="C23" s="17">
        <v>0</v>
      </c>
      <c r="D23" s="18">
        <v>4.9000000000000004</v>
      </c>
      <c r="E23" s="18">
        <v>4.9000000000000004</v>
      </c>
      <c r="F23" s="19" t="s">
        <v>4</v>
      </c>
    </row>
    <row r="24" spans="1:6" x14ac:dyDescent="0.25">
      <c r="A24" s="15">
        <v>12</v>
      </c>
      <c r="B24" s="16" t="s">
        <v>62</v>
      </c>
      <c r="C24" s="17">
        <v>0</v>
      </c>
      <c r="D24" s="18">
        <v>0.39</v>
      </c>
      <c r="E24" s="18">
        <v>0.39</v>
      </c>
      <c r="F24" s="19" t="s">
        <v>8</v>
      </c>
    </row>
    <row r="25" spans="1:6" x14ac:dyDescent="0.25">
      <c r="A25" s="15">
        <v>13</v>
      </c>
      <c r="B25" s="16" t="s">
        <v>63</v>
      </c>
      <c r="C25" s="17">
        <v>0</v>
      </c>
      <c r="D25" s="18">
        <v>1.44</v>
      </c>
      <c r="E25" s="18">
        <v>1.44</v>
      </c>
      <c r="F25" s="19" t="s">
        <v>8</v>
      </c>
    </row>
    <row r="26" spans="1:6" x14ac:dyDescent="0.25">
      <c r="A26" s="15">
        <v>14</v>
      </c>
      <c r="B26" s="16" t="s">
        <v>419</v>
      </c>
      <c r="C26" s="17">
        <v>0</v>
      </c>
      <c r="D26" s="18">
        <v>3.98</v>
      </c>
      <c r="E26" s="18">
        <v>3.98</v>
      </c>
      <c r="F26" s="19" t="s">
        <v>8</v>
      </c>
    </row>
    <row r="27" spans="1:6" x14ac:dyDescent="0.25">
      <c r="A27" s="15">
        <v>15</v>
      </c>
      <c r="B27" s="16" t="s">
        <v>66</v>
      </c>
      <c r="C27" s="17">
        <v>0</v>
      </c>
      <c r="D27" s="18">
        <v>0.81</v>
      </c>
      <c r="E27" s="18">
        <v>0.81</v>
      </c>
      <c r="F27" s="19" t="s">
        <v>8</v>
      </c>
    </row>
    <row r="28" spans="1:6" x14ac:dyDescent="0.25">
      <c r="A28" s="20"/>
      <c r="B28" s="16"/>
      <c r="C28" s="39">
        <v>1.1499999999999999</v>
      </c>
      <c r="D28" s="18">
        <v>1.53</v>
      </c>
      <c r="E28" s="18">
        <v>0.38</v>
      </c>
      <c r="F28" s="19" t="s">
        <v>8</v>
      </c>
    </row>
    <row r="29" spans="1:6" x14ac:dyDescent="0.25">
      <c r="A29" s="20"/>
      <c r="B29" s="16"/>
      <c r="C29" s="39">
        <v>1.66</v>
      </c>
      <c r="D29" s="18">
        <v>1.79</v>
      </c>
      <c r="E29" s="18">
        <v>0.13</v>
      </c>
      <c r="F29" s="19" t="s">
        <v>8</v>
      </c>
    </row>
    <row r="30" spans="1:6" x14ac:dyDescent="0.25">
      <c r="A30" s="15">
        <v>16</v>
      </c>
      <c r="B30" s="16" t="s">
        <v>67</v>
      </c>
      <c r="C30" s="17">
        <v>0</v>
      </c>
      <c r="D30" s="18">
        <v>0.48</v>
      </c>
      <c r="E30" s="18">
        <v>0.48</v>
      </c>
      <c r="F30" s="19" t="s">
        <v>8</v>
      </c>
    </row>
    <row r="31" spans="1:6" x14ac:dyDescent="0.25">
      <c r="A31" s="15">
        <v>17</v>
      </c>
      <c r="B31" s="16" t="s">
        <v>68</v>
      </c>
      <c r="C31" s="17">
        <v>0</v>
      </c>
      <c r="D31" s="18">
        <v>1.42</v>
      </c>
      <c r="E31" s="18">
        <v>1.42</v>
      </c>
      <c r="F31" s="19" t="s">
        <v>8</v>
      </c>
    </row>
    <row r="32" spans="1:6" x14ac:dyDescent="0.25">
      <c r="A32" s="15">
        <v>18</v>
      </c>
      <c r="B32" s="16" t="s">
        <v>69</v>
      </c>
      <c r="C32" s="17">
        <v>0</v>
      </c>
      <c r="D32" s="18">
        <v>1.6</v>
      </c>
      <c r="E32" s="18">
        <v>1.6</v>
      </c>
      <c r="F32" s="19" t="s">
        <v>8</v>
      </c>
    </row>
    <row r="33" spans="1:6" x14ac:dyDescent="0.25">
      <c r="A33" s="15">
        <v>19</v>
      </c>
      <c r="B33" s="16" t="s">
        <v>70</v>
      </c>
      <c r="C33" s="17">
        <v>0</v>
      </c>
      <c r="D33" s="18">
        <v>0.44</v>
      </c>
      <c r="E33" s="18">
        <v>0.44</v>
      </c>
      <c r="F33" s="19" t="s">
        <v>8</v>
      </c>
    </row>
    <row r="34" spans="1:6" x14ac:dyDescent="0.25">
      <c r="A34" s="15">
        <v>20</v>
      </c>
      <c r="B34" s="16" t="s">
        <v>71</v>
      </c>
      <c r="C34" s="17">
        <v>0</v>
      </c>
      <c r="D34" s="18">
        <v>0.54</v>
      </c>
      <c r="E34" s="18">
        <v>0.54</v>
      </c>
      <c r="F34" s="19" t="s">
        <v>8</v>
      </c>
    </row>
    <row r="35" spans="1:6" x14ac:dyDescent="0.25">
      <c r="A35" s="15">
        <v>21</v>
      </c>
      <c r="B35" s="16" t="s">
        <v>72</v>
      </c>
      <c r="C35" s="17">
        <v>0</v>
      </c>
      <c r="D35" s="18">
        <v>0.51</v>
      </c>
      <c r="E35" s="18">
        <v>0.51</v>
      </c>
      <c r="F35" s="19" t="s">
        <v>8</v>
      </c>
    </row>
    <row r="36" spans="1:6" x14ac:dyDescent="0.25">
      <c r="A36" s="15">
        <v>22</v>
      </c>
      <c r="B36" s="16" t="s">
        <v>73</v>
      </c>
      <c r="C36" s="17">
        <v>0</v>
      </c>
      <c r="D36" s="18">
        <v>0.78</v>
      </c>
      <c r="E36" s="18">
        <v>0.78</v>
      </c>
      <c r="F36" s="19" t="s">
        <v>8</v>
      </c>
    </row>
    <row r="37" spans="1:6" x14ac:dyDescent="0.25">
      <c r="A37" s="15">
        <v>23</v>
      </c>
      <c r="B37" s="16" t="s">
        <v>74</v>
      </c>
      <c r="C37" s="17">
        <v>0</v>
      </c>
      <c r="D37" s="18">
        <v>1.4</v>
      </c>
      <c r="E37" s="18">
        <v>1.4</v>
      </c>
      <c r="F37" s="19" t="s">
        <v>8</v>
      </c>
    </row>
    <row r="38" spans="1:6" x14ac:dyDescent="0.25">
      <c r="A38" s="15">
        <v>24</v>
      </c>
      <c r="B38" s="16" t="s">
        <v>420</v>
      </c>
      <c r="C38" s="17">
        <v>0</v>
      </c>
      <c r="D38" s="18">
        <v>0.23</v>
      </c>
      <c r="E38" s="18">
        <v>0.23</v>
      </c>
      <c r="F38" s="19" t="s">
        <v>8</v>
      </c>
    </row>
    <row r="39" spans="1:6" x14ac:dyDescent="0.25">
      <c r="A39" s="15">
        <v>25</v>
      </c>
      <c r="B39" s="16" t="s">
        <v>421</v>
      </c>
      <c r="C39" s="17">
        <v>0</v>
      </c>
      <c r="D39" s="18">
        <v>4.3</v>
      </c>
      <c r="E39" s="18">
        <v>4.3</v>
      </c>
      <c r="F39" s="19" t="s">
        <v>4</v>
      </c>
    </row>
    <row r="40" spans="1:6" x14ac:dyDescent="0.25">
      <c r="A40" s="15">
        <v>26</v>
      </c>
      <c r="B40" s="16" t="s">
        <v>79</v>
      </c>
      <c r="C40" s="17">
        <v>0</v>
      </c>
      <c r="D40" s="18">
        <v>3.15</v>
      </c>
      <c r="E40" s="18">
        <v>3.15</v>
      </c>
      <c r="F40" s="19" t="s">
        <v>8</v>
      </c>
    </row>
    <row r="41" spans="1:6" x14ac:dyDescent="0.25">
      <c r="A41" s="15">
        <v>27</v>
      </c>
      <c r="B41" s="16" t="s">
        <v>80</v>
      </c>
      <c r="C41" s="17">
        <v>0</v>
      </c>
      <c r="D41" s="18">
        <v>5.0599999999999996</v>
      </c>
      <c r="E41" s="18">
        <v>5.0599999999999996</v>
      </c>
      <c r="F41" s="19" t="s">
        <v>8</v>
      </c>
    </row>
    <row r="42" spans="1:6" x14ac:dyDescent="0.25">
      <c r="A42" s="15">
        <v>28</v>
      </c>
      <c r="B42" s="16" t="s">
        <v>81</v>
      </c>
      <c r="C42" s="17">
        <v>0</v>
      </c>
      <c r="D42" s="18">
        <v>0.91</v>
      </c>
      <c r="E42" s="18">
        <v>0.91</v>
      </c>
      <c r="F42" s="19" t="s">
        <v>8</v>
      </c>
    </row>
    <row r="43" spans="1:6" x14ac:dyDescent="0.25">
      <c r="A43" s="15">
        <v>29</v>
      </c>
      <c r="B43" s="16" t="s">
        <v>422</v>
      </c>
      <c r="C43" s="17">
        <v>0</v>
      </c>
      <c r="D43" s="18">
        <v>0.66</v>
      </c>
      <c r="E43" s="18">
        <v>0.66</v>
      </c>
      <c r="F43" s="19" t="s">
        <v>8</v>
      </c>
    </row>
    <row r="44" spans="1:6" x14ac:dyDescent="0.25">
      <c r="A44" s="15">
        <v>30</v>
      </c>
      <c r="B44" s="16" t="s">
        <v>423</v>
      </c>
      <c r="C44" s="17">
        <v>0</v>
      </c>
      <c r="D44" s="18">
        <v>1.5</v>
      </c>
      <c r="E44" s="18">
        <v>1.5</v>
      </c>
      <c r="F44" s="19" t="s">
        <v>8</v>
      </c>
    </row>
    <row r="45" spans="1:6" x14ac:dyDescent="0.25">
      <c r="A45" s="15">
        <v>31</v>
      </c>
      <c r="B45" s="16" t="s">
        <v>86</v>
      </c>
      <c r="C45" s="17">
        <v>0</v>
      </c>
      <c r="D45" s="18">
        <v>0.96</v>
      </c>
      <c r="E45" s="18">
        <v>0.96</v>
      </c>
      <c r="F45" s="19" t="s">
        <v>8</v>
      </c>
    </row>
    <row r="46" spans="1:6" ht="15.75" thickBot="1" x14ac:dyDescent="0.3">
      <c r="A46" s="15">
        <v>32</v>
      </c>
      <c r="B46" s="16" t="s">
        <v>87</v>
      </c>
      <c r="C46" s="17">
        <v>0</v>
      </c>
      <c r="D46" s="18">
        <v>0.98</v>
      </c>
      <c r="E46" s="18">
        <v>0.98</v>
      </c>
      <c r="F46" s="19" t="s">
        <v>8</v>
      </c>
    </row>
    <row r="47" spans="1:6" ht="15.75" customHeight="1" x14ac:dyDescent="0.25">
      <c r="A47" s="104" t="s">
        <v>0</v>
      </c>
      <c r="B47" s="106" t="s">
        <v>1</v>
      </c>
      <c r="C47" s="97" t="s">
        <v>383</v>
      </c>
      <c r="D47" s="98"/>
      <c r="E47" s="108"/>
      <c r="F47" s="99" t="s">
        <v>387</v>
      </c>
    </row>
    <row r="48" spans="1:6" ht="45" customHeight="1" thickBot="1" x14ac:dyDescent="0.3">
      <c r="A48" s="105"/>
      <c r="B48" s="107"/>
      <c r="C48" s="6" t="s">
        <v>384</v>
      </c>
      <c r="D48" s="6" t="s">
        <v>385</v>
      </c>
      <c r="E48" s="7" t="s">
        <v>386</v>
      </c>
      <c r="F48" s="109"/>
    </row>
    <row r="49" spans="1:6" x14ac:dyDescent="0.2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9">
        <v>6</v>
      </c>
    </row>
    <row r="50" spans="1:6" x14ac:dyDescent="0.25">
      <c r="A50" s="15">
        <v>33</v>
      </c>
      <c r="B50" s="16" t="s">
        <v>88</v>
      </c>
      <c r="C50" s="17">
        <v>0</v>
      </c>
      <c r="D50" s="18">
        <v>1.1399999999999999</v>
      </c>
      <c r="E50" s="18">
        <v>1.1399999999999999</v>
      </c>
      <c r="F50" s="19" t="s">
        <v>8</v>
      </c>
    </row>
    <row r="51" spans="1:6" x14ac:dyDescent="0.25">
      <c r="A51" s="15">
        <v>34</v>
      </c>
      <c r="B51" s="16" t="s">
        <v>424</v>
      </c>
      <c r="C51" s="17">
        <v>0</v>
      </c>
      <c r="D51" s="18">
        <v>0.31</v>
      </c>
      <c r="E51" s="18">
        <v>0.31</v>
      </c>
      <c r="F51" s="19" t="s">
        <v>8</v>
      </c>
    </row>
    <row r="52" spans="1:6" x14ac:dyDescent="0.25">
      <c r="A52" s="15">
        <v>35</v>
      </c>
      <c r="B52" s="16" t="s">
        <v>91</v>
      </c>
      <c r="C52" s="17">
        <v>0</v>
      </c>
      <c r="D52" s="18">
        <v>0.41</v>
      </c>
      <c r="E52" s="18">
        <v>0.41</v>
      </c>
      <c r="F52" s="19" t="s">
        <v>8</v>
      </c>
    </row>
    <row r="53" spans="1:6" x14ac:dyDescent="0.25">
      <c r="A53" s="15">
        <v>36</v>
      </c>
      <c r="B53" s="16" t="s">
        <v>425</v>
      </c>
      <c r="C53" s="17">
        <v>0</v>
      </c>
      <c r="D53" s="18">
        <v>0.16</v>
      </c>
      <c r="E53" s="18">
        <v>0.16</v>
      </c>
      <c r="F53" s="19" t="s">
        <v>8</v>
      </c>
    </row>
    <row r="54" spans="1:6" x14ac:dyDescent="0.25">
      <c r="A54" s="15">
        <v>37</v>
      </c>
      <c r="B54" s="16" t="s">
        <v>94</v>
      </c>
      <c r="C54" s="17">
        <v>0</v>
      </c>
      <c r="D54" s="18">
        <v>0.32</v>
      </c>
      <c r="E54" s="18">
        <v>0.32</v>
      </c>
      <c r="F54" s="19" t="s">
        <v>8</v>
      </c>
    </row>
    <row r="55" spans="1:6" x14ac:dyDescent="0.25">
      <c r="A55" s="20"/>
      <c r="B55" s="16"/>
      <c r="C55" s="39">
        <v>0.64</v>
      </c>
      <c r="D55" s="18">
        <v>1.36</v>
      </c>
      <c r="E55" s="18">
        <v>0.72</v>
      </c>
      <c r="F55" s="19" t="s">
        <v>8</v>
      </c>
    </row>
    <row r="56" spans="1:6" x14ac:dyDescent="0.25">
      <c r="A56" s="20"/>
      <c r="B56" s="16"/>
      <c r="C56" s="39">
        <v>3.1</v>
      </c>
      <c r="D56" s="18">
        <v>4.5999999999999996</v>
      </c>
      <c r="E56" s="18">
        <v>1.5</v>
      </c>
      <c r="F56" s="19" t="s">
        <v>8</v>
      </c>
    </row>
    <row r="57" spans="1:6" x14ac:dyDescent="0.25">
      <c r="A57" s="15">
        <v>38</v>
      </c>
      <c r="B57" s="16" t="s">
        <v>95</v>
      </c>
      <c r="C57" s="17">
        <v>0</v>
      </c>
      <c r="D57" s="18">
        <v>0.38</v>
      </c>
      <c r="E57" s="18">
        <v>0.38</v>
      </c>
      <c r="F57" s="19" t="s">
        <v>8</v>
      </c>
    </row>
    <row r="58" spans="1:6" x14ac:dyDescent="0.25">
      <c r="A58" s="15">
        <v>39</v>
      </c>
      <c r="B58" s="16" t="s">
        <v>96</v>
      </c>
      <c r="C58" s="17">
        <v>0</v>
      </c>
      <c r="D58" s="18">
        <v>5.12</v>
      </c>
      <c r="E58" s="18">
        <v>5.12</v>
      </c>
      <c r="F58" s="19" t="s">
        <v>8</v>
      </c>
    </row>
    <row r="59" spans="1:6" x14ac:dyDescent="0.25">
      <c r="A59" s="15">
        <v>40</v>
      </c>
      <c r="B59" s="16" t="s">
        <v>97</v>
      </c>
      <c r="C59" s="17">
        <v>0</v>
      </c>
      <c r="D59" s="18">
        <v>0.54</v>
      </c>
      <c r="E59" s="18">
        <v>0.54</v>
      </c>
      <c r="F59" s="19" t="s">
        <v>8</v>
      </c>
    </row>
    <row r="60" spans="1:6" x14ac:dyDescent="0.25">
      <c r="A60" s="15">
        <v>41</v>
      </c>
      <c r="B60" s="16" t="s">
        <v>98</v>
      </c>
      <c r="C60" s="17">
        <v>0</v>
      </c>
      <c r="D60" s="18">
        <v>4.49</v>
      </c>
      <c r="E60" s="18">
        <v>4.49</v>
      </c>
      <c r="F60" s="19" t="s">
        <v>8</v>
      </c>
    </row>
    <row r="61" spans="1:6" x14ac:dyDescent="0.25">
      <c r="A61" s="15">
        <v>42</v>
      </c>
      <c r="B61" s="16" t="s">
        <v>99</v>
      </c>
      <c r="C61" s="17">
        <v>0</v>
      </c>
      <c r="D61" s="18">
        <v>3.24</v>
      </c>
      <c r="E61" s="18">
        <v>3.24</v>
      </c>
      <c r="F61" s="19" t="s">
        <v>8</v>
      </c>
    </row>
    <row r="62" spans="1:6" x14ac:dyDescent="0.25">
      <c r="A62" s="15">
        <v>43</v>
      </c>
      <c r="B62" s="16" t="s">
        <v>100</v>
      </c>
      <c r="C62" s="17">
        <v>0</v>
      </c>
      <c r="D62" s="18">
        <v>4.72</v>
      </c>
      <c r="E62" s="18">
        <v>4.72</v>
      </c>
      <c r="F62" s="19" t="s">
        <v>8</v>
      </c>
    </row>
    <row r="63" spans="1:6" x14ac:dyDescent="0.25">
      <c r="A63" s="15">
        <v>44</v>
      </c>
      <c r="B63" s="16" t="s">
        <v>101</v>
      </c>
      <c r="C63" s="17">
        <v>0</v>
      </c>
      <c r="D63" s="18">
        <v>1.83</v>
      </c>
      <c r="E63" s="18">
        <v>1.83</v>
      </c>
      <c r="F63" s="19" t="s">
        <v>8</v>
      </c>
    </row>
    <row r="64" spans="1:6" x14ac:dyDescent="0.25">
      <c r="A64" s="15">
        <v>45</v>
      </c>
      <c r="B64" s="16" t="s">
        <v>102</v>
      </c>
      <c r="C64" s="17">
        <v>0</v>
      </c>
      <c r="D64" s="18">
        <v>4.26</v>
      </c>
      <c r="E64" s="18">
        <v>4.26</v>
      </c>
      <c r="F64" s="19" t="s">
        <v>8</v>
      </c>
    </row>
    <row r="65" spans="1:6" x14ac:dyDescent="0.25">
      <c r="A65" s="15">
        <v>46</v>
      </c>
      <c r="B65" s="16" t="s">
        <v>103</v>
      </c>
      <c r="C65" s="17">
        <v>0</v>
      </c>
      <c r="D65" s="18">
        <v>0.96</v>
      </c>
      <c r="E65" s="18">
        <v>0.96</v>
      </c>
      <c r="F65" s="19" t="s">
        <v>8</v>
      </c>
    </row>
    <row r="66" spans="1:6" x14ac:dyDescent="0.25">
      <c r="A66" s="15">
        <v>47</v>
      </c>
      <c r="B66" s="16" t="s">
        <v>104</v>
      </c>
      <c r="C66" s="17">
        <v>0</v>
      </c>
      <c r="D66" s="18">
        <v>1.28</v>
      </c>
      <c r="E66" s="18">
        <v>1.28</v>
      </c>
      <c r="F66" s="19" t="s">
        <v>8</v>
      </c>
    </row>
    <row r="67" spans="1:6" x14ac:dyDescent="0.25">
      <c r="A67" s="15">
        <v>48</v>
      </c>
      <c r="B67" s="16" t="s">
        <v>105</v>
      </c>
      <c r="C67" s="17">
        <v>0</v>
      </c>
      <c r="D67" s="18">
        <v>1.49</v>
      </c>
      <c r="E67" s="18">
        <v>1.49</v>
      </c>
      <c r="F67" s="19" t="s">
        <v>8</v>
      </c>
    </row>
    <row r="68" spans="1:6" x14ac:dyDescent="0.25">
      <c r="A68" s="15">
        <v>49</v>
      </c>
      <c r="B68" s="16" t="s">
        <v>106</v>
      </c>
      <c r="C68" s="17">
        <v>0</v>
      </c>
      <c r="D68" s="18">
        <v>1.79</v>
      </c>
      <c r="E68" s="18">
        <v>1.79</v>
      </c>
      <c r="F68" s="19" t="s">
        <v>8</v>
      </c>
    </row>
    <row r="69" spans="1:6" x14ac:dyDescent="0.25">
      <c r="A69" s="15">
        <v>50</v>
      </c>
      <c r="B69" s="16" t="s">
        <v>107</v>
      </c>
      <c r="C69" s="17">
        <v>0</v>
      </c>
      <c r="D69" s="18">
        <v>1.44</v>
      </c>
      <c r="E69" s="18">
        <v>1.44</v>
      </c>
      <c r="F69" s="19" t="s">
        <v>8</v>
      </c>
    </row>
    <row r="70" spans="1:6" ht="17.25" customHeight="1" x14ac:dyDescent="0.25">
      <c r="A70" s="64">
        <v>51</v>
      </c>
      <c r="B70" s="65" t="s">
        <v>108</v>
      </c>
      <c r="C70" s="66">
        <v>0</v>
      </c>
      <c r="D70" s="59">
        <v>1.2</v>
      </c>
      <c r="E70" s="59">
        <v>1.2</v>
      </c>
      <c r="F70" s="60" t="s">
        <v>8</v>
      </c>
    </row>
    <row r="71" spans="1:6" x14ac:dyDescent="0.25">
      <c r="A71" s="15">
        <v>52</v>
      </c>
      <c r="B71" s="16" t="s">
        <v>426</v>
      </c>
      <c r="C71" s="17">
        <v>0</v>
      </c>
      <c r="D71" s="18">
        <v>0.61</v>
      </c>
      <c r="E71" s="18">
        <v>0.61</v>
      </c>
      <c r="F71" s="19" t="s">
        <v>8</v>
      </c>
    </row>
    <row r="72" spans="1:6" x14ac:dyDescent="0.25">
      <c r="A72" s="15">
        <v>53</v>
      </c>
      <c r="B72" s="16" t="s">
        <v>111</v>
      </c>
      <c r="C72" s="17">
        <v>0</v>
      </c>
      <c r="D72" s="18">
        <v>1.84</v>
      </c>
      <c r="E72" s="18">
        <v>1.84</v>
      </c>
      <c r="F72" s="19" t="s">
        <v>8</v>
      </c>
    </row>
    <row r="73" spans="1:6" x14ac:dyDescent="0.25">
      <c r="A73" s="15">
        <v>54</v>
      </c>
      <c r="B73" s="16" t="s">
        <v>112</v>
      </c>
      <c r="C73" s="17">
        <v>0</v>
      </c>
      <c r="D73" s="18">
        <v>0.43</v>
      </c>
      <c r="E73" s="18">
        <v>0.43</v>
      </c>
      <c r="F73" s="19" t="s">
        <v>8</v>
      </c>
    </row>
    <row r="74" spans="1:6" x14ac:dyDescent="0.25">
      <c r="A74" s="15">
        <v>55</v>
      </c>
      <c r="B74" s="16" t="s">
        <v>113</v>
      </c>
      <c r="C74" s="17">
        <v>0</v>
      </c>
      <c r="D74" s="18">
        <v>0.87</v>
      </c>
      <c r="E74" s="18">
        <v>0.87</v>
      </c>
      <c r="F74" s="19" t="s">
        <v>8</v>
      </c>
    </row>
    <row r="75" spans="1:6" x14ac:dyDescent="0.25">
      <c r="A75" s="15">
        <v>56</v>
      </c>
      <c r="B75" s="16" t="s">
        <v>114</v>
      </c>
      <c r="C75" s="17">
        <v>0</v>
      </c>
      <c r="D75" s="18">
        <v>0.42</v>
      </c>
      <c r="E75" s="18">
        <v>0.42</v>
      </c>
      <c r="F75" s="19" t="s">
        <v>8</v>
      </c>
    </row>
    <row r="76" spans="1:6" x14ac:dyDescent="0.25">
      <c r="A76" s="15">
        <v>57</v>
      </c>
      <c r="B76" s="16" t="s">
        <v>115</v>
      </c>
      <c r="C76" s="17">
        <v>0</v>
      </c>
      <c r="D76" s="18">
        <v>9.57</v>
      </c>
      <c r="E76" s="18">
        <v>9.57</v>
      </c>
      <c r="F76" s="19" t="s">
        <v>8</v>
      </c>
    </row>
    <row r="77" spans="1:6" x14ac:dyDescent="0.25">
      <c r="A77" s="15">
        <v>58</v>
      </c>
      <c r="B77" s="16" t="s">
        <v>116</v>
      </c>
      <c r="C77" s="17">
        <v>0</v>
      </c>
      <c r="D77" s="18">
        <v>0.21</v>
      </c>
      <c r="E77" s="18">
        <v>0.21</v>
      </c>
      <c r="F77" s="19" t="s">
        <v>8</v>
      </c>
    </row>
    <row r="78" spans="1:6" x14ac:dyDescent="0.25">
      <c r="A78" s="15">
        <v>59</v>
      </c>
      <c r="B78" s="16" t="s">
        <v>117</v>
      </c>
      <c r="C78" s="17">
        <v>0</v>
      </c>
      <c r="D78" s="18">
        <v>2.72</v>
      </c>
      <c r="E78" s="18">
        <v>2.72</v>
      </c>
      <c r="F78" s="19" t="s">
        <v>8</v>
      </c>
    </row>
    <row r="79" spans="1:6" x14ac:dyDescent="0.25">
      <c r="A79" s="15">
        <v>60</v>
      </c>
      <c r="B79" s="16" t="s">
        <v>118</v>
      </c>
      <c r="C79" s="17">
        <v>0</v>
      </c>
      <c r="D79" s="18">
        <v>0.82</v>
      </c>
      <c r="E79" s="18">
        <v>0.82</v>
      </c>
      <c r="F79" s="19" t="s">
        <v>8</v>
      </c>
    </row>
    <row r="80" spans="1:6" x14ac:dyDescent="0.25">
      <c r="A80" s="15">
        <v>61</v>
      </c>
      <c r="B80" s="16" t="s">
        <v>119</v>
      </c>
      <c r="C80" s="17">
        <v>0</v>
      </c>
      <c r="D80" s="18">
        <v>1.26</v>
      </c>
      <c r="E80" s="18">
        <v>1.26</v>
      </c>
      <c r="F80" s="19" t="s">
        <v>8</v>
      </c>
    </row>
    <row r="81" spans="1:6" x14ac:dyDescent="0.25">
      <c r="A81" s="15">
        <v>62</v>
      </c>
      <c r="B81" s="16" t="s">
        <v>120</v>
      </c>
      <c r="C81" s="17">
        <v>0</v>
      </c>
      <c r="D81" s="18">
        <v>1.25</v>
      </c>
      <c r="E81" s="18">
        <v>1.25</v>
      </c>
      <c r="F81" s="19" t="s">
        <v>8</v>
      </c>
    </row>
    <row r="82" spans="1:6" ht="15.75" x14ac:dyDescent="0.25">
      <c r="A82" s="20"/>
      <c r="B82" s="58" t="s">
        <v>18</v>
      </c>
      <c r="C82" s="39"/>
      <c r="D82" s="18"/>
      <c r="E82" s="18"/>
      <c r="F82" s="19"/>
    </row>
    <row r="83" spans="1:6" x14ac:dyDescent="0.25">
      <c r="A83" s="15">
        <v>63</v>
      </c>
      <c r="B83" s="16" t="s">
        <v>121</v>
      </c>
      <c r="C83" s="17">
        <v>0</v>
      </c>
      <c r="D83" s="18">
        <v>5.7</v>
      </c>
      <c r="E83" s="18">
        <v>5.7</v>
      </c>
      <c r="F83" s="19" t="s">
        <v>8</v>
      </c>
    </row>
    <row r="84" spans="1:6" x14ac:dyDescent="0.25">
      <c r="A84" s="15">
        <v>64</v>
      </c>
      <c r="B84" s="16" t="s">
        <v>122</v>
      </c>
      <c r="C84" s="17">
        <v>0</v>
      </c>
      <c r="D84" s="18">
        <v>9.3000000000000007</v>
      </c>
      <c r="E84" s="18">
        <v>9.3000000000000007</v>
      </c>
      <c r="F84" s="19" t="s">
        <v>8</v>
      </c>
    </row>
    <row r="85" spans="1:6" x14ac:dyDescent="0.25">
      <c r="A85" s="15">
        <v>65</v>
      </c>
      <c r="B85" s="16" t="s">
        <v>123</v>
      </c>
      <c r="C85" s="17">
        <v>0</v>
      </c>
      <c r="D85" s="18">
        <v>1.2</v>
      </c>
      <c r="E85" s="18">
        <v>1.2</v>
      </c>
      <c r="F85" s="19" t="s">
        <v>8</v>
      </c>
    </row>
    <row r="86" spans="1:6" x14ac:dyDescent="0.25">
      <c r="A86" s="40">
        <v>66</v>
      </c>
      <c r="B86" s="41" t="s">
        <v>124</v>
      </c>
      <c r="C86" s="42">
        <v>0</v>
      </c>
      <c r="D86" s="23">
        <v>1.59</v>
      </c>
      <c r="E86" s="23">
        <v>1.59</v>
      </c>
      <c r="F86" s="19" t="s">
        <v>8</v>
      </c>
    </row>
    <row r="87" spans="1:6" x14ac:dyDescent="0.25">
      <c r="A87" s="15">
        <v>67</v>
      </c>
      <c r="B87" s="16" t="s">
        <v>125</v>
      </c>
      <c r="C87" s="17">
        <v>0</v>
      </c>
      <c r="D87" s="18">
        <v>3.65</v>
      </c>
      <c r="E87" s="18">
        <v>3.65</v>
      </c>
      <c r="F87" s="19" t="s">
        <v>8</v>
      </c>
    </row>
    <row r="88" spans="1:6" x14ac:dyDescent="0.25">
      <c r="A88" s="15">
        <v>68</v>
      </c>
      <c r="B88" s="16" t="s">
        <v>126</v>
      </c>
      <c r="C88" s="17">
        <v>0</v>
      </c>
      <c r="D88" s="18">
        <v>0.3</v>
      </c>
      <c r="E88" s="18">
        <v>0.3</v>
      </c>
      <c r="F88" s="19" t="s">
        <v>8</v>
      </c>
    </row>
    <row r="89" spans="1:6" ht="15.75" x14ac:dyDescent="0.25">
      <c r="A89" s="20"/>
      <c r="B89" s="58" t="s">
        <v>22</v>
      </c>
      <c r="C89" s="39"/>
      <c r="D89" s="18"/>
      <c r="E89" s="18"/>
      <c r="F89" s="19"/>
    </row>
    <row r="90" spans="1:6" x14ac:dyDescent="0.25">
      <c r="A90" s="15">
        <v>69</v>
      </c>
      <c r="B90" s="16" t="s">
        <v>127</v>
      </c>
      <c r="C90" s="17">
        <v>0</v>
      </c>
      <c r="D90" s="18">
        <v>0.46</v>
      </c>
      <c r="E90" s="18">
        <v>0.46</v>
      </c>
      <c r="F90" s="19" t="s">
        <v>8</v>
      </c>
    </row>
    <row r="91" spans="1:6" x14ac:dyDescent="0.25">
      <c r="A91" s="15">
        <v>70</v>
      </c>
      <c r="B91" s="16" t="s">
        <v>128</v>
      </c>
      <c r="C91" s="17">
        <v>0</v>
      </c>
      <c r="D91" s="18">
        <v>1.35</v>
      </c>
      <c r="E91" s="18">
        <v>1.35</v>
      </c>
      <c r="F91" s="19" t="s">
        <v>8</v>
      </c>
    </row>
    <row r="92" spans="1:6" x14ac:dyDescent="0.25">
      <c r="A92" s="15">
        <v>71</v>
      </c>
      <c r="B92" s="16" t="s">
        <v>129</v>
      </c>
      <c r="C92" s="17">
        <v>0</v>
      </c>
      <c r="D92" s="18">
        <v>2.5299999999999998</v>
      </c>
      <c r="E92" s="18">
        <v>2.5300000000000002</v>
      </c>
      <c r="F92" s="19" t="s">
        <v>8</v>
      </c>
    </row>
    <row r="93" spans="1:6" x14ac:dyDescent="0.25">
      <c r="A93" s="15">
        <v>72</v>
      </c>
      <c r="B93" s="16" t="s">
        <v>130</v>
      </c>
      <c r="C93" s="17">
        <v>0</v>
      </c>
      <c r="D93" s="18">
        <v>1</v>
      </c>
      <c r="E93" s="18">
        <v>1</v>
      </c>
      <c r="F93" s="19" t="s">
        <v>8</v>
      </c>
    </row>
    <row r="94" spans="1:6" ht="15.75" thickBot="1" x14ac:dyDescent="0.3">
      <c r="A94" s="15">
        <v>73</v>
      </c>
      <c r="B94" s="16" t="s">
        <v>427</v>
      </c>
      <c r="C94" s="17">
        <v>0</v>
      </c>
      <c r="D94" s="18">
        <v>0.78</v>
      </c>
      <c r="E94" s="18">
        <v>0.78</v>
      </c>
      <c r="F94" s="19" t="s">
        <v>8</v>
      </c>
    </row>
    <row r="95" spans="1:6" ht="15.75" customHeight="1" x14ac:dyDescent="0.25">
      <c r="A95" s="104" t="s">
        <v>0</v>
      </c>
      <c r="B95" s="106" t="s">
        <v>1</v>
      </c>
      <c r="C95" s="97" t="s">
        <v>383</v>
      </c>
      <c r="D95" s="98"/>
      <c r="E95" s="108"/>
      <c r="F95" s="99" t="s">
        <v>387</v>
      </c>
    </row>
    <row r="96" spans="1:6" ht="45" customHeight="1" thickBot="1" x14ac:dyDescent="0.3">
      <c r="A96" s="105"/>
      <c r="B96" s="107"/>
      <c r="C96" s="6" t="s">
        <v>384</v>
      </c>
      <c r="D96" s="6" t="s">
        <v>385</v>
      </c>
      <c r="E96" s="7" t="s">
        <v>386</v>
      </c>
      <c r="F96" s="109"/>
    </row>
    <row r="97" spans="1:6" x14ac:dyDescent="0.25">
      <c r="A97" s="8">
        <v>1</v>
      </c>
      <c r="B97" s="8">
        <v>2</v>
      </c>
      <c r="C97" s="8">
        <v>3</v>
      </c>
      <c r="D97" s="8">
        <v>4</v>
      </c>
      <c r="E97" s="8">
        <v>5</v>
      </c>
      <c r="F97" s="9">
        <v>6</v>
      </c>
    </row>
    <row r="98" spans="1:6" x14ac:dyDescent="0.25">
      <c r="A98" s="15">
        <v>74</v>
      </c>
      <c r="B98" s="16" t="s">
        <v>133</v>
      </c>
      <c r="C98" s="17">
        <v>0</v>
      </c>
      <c r="D98" s="18">
        <v>0.89</v>
      </c>
      <c r="E98" s="18">
        <v>0.89</v>
      </c>
      <c r="F98" s="19" t="s">
        <v>8</v>
      </c>
    </row>
    <row r="99" spans="1:6" x14ac:dyDescent="0.25">
      <c r="A99" s="15">
        <v>75</v>
      </c>
      <c r="B99" s="16" t="s">
        <v>134</v>
      </c>
      <c r="C99" s="17">
        <v>0</v>
      </c>
      <c r="D99" s="18">
        <v>0.67</v>
      </c>
      <c r="E99" s="18">
        <v>0.67</v>
      </c>
      <c r="F99" s="19" t="s">
        <v>8</v>
      </c>
    </row>
    <row r="100" spans="1:6" x14ac:dyDescent="0.25">
      <c r="A100" s="20"/>
      <c r="B100" s="16"/>
      <c r="C100" s="39">
        <v>0.71</v>
      </c>
      <c r="D100" s="18">
        <v>0.85</v>
      </c>
      <c r="E100" s="18">
        <v>0.14000000000000001</v>
      </c>
      <c r="F100" s="19" t="s">
        <v>8</v>
      </c>
    </row>
    <row r="101" spans="1:6" x14ac:dyDescent="0.25">
      <c r="A101" s="15">
        <v>76</v>
      </c>
      <c r="B101" s="16" t="s">
        <v>135</v>
      </c>
      <c r="C101" s="17">
        <v>0</v>
      </c>
      <c r="D101" s="18">
        <v>0.63</v>
      </c>
      <c r="E101" s="18">
        <v>0.63</v>
      </c>
      <c r="F101" s="19" t="s">
        <v>8</v>
      </c>
    </row>
    <row r="102" spans="1:6" x14ac:dyDescent="0.25">
      <c r="A102" s="15">
        <v>77</v>
      </c>
      <c r="B102" s="16" t="s">
        <v>136</v>
      </c>
      <c r="C102" s="17">
        <v>0</v>
      </c>
      <c r="D102" s="18">
        <v>0.89</v>
      </c>
      <c r="E102" s="18">
        <v>0.89</v>
      </c>
      <c r="F102" s="19" t="s">
        <v>8</v>
      </c>
    </row>
    <row r="103" spans="1:6" x14ac:dyDescent="0.25">
      <c r="A103" s="15">
        <v>78</v>
      </c>
      <c r="B103" s="16" t="s">
        <v>137</v>
      </c>
      <c r="C103" s="17">
        <v>0</v>
      </c>
      <c r="D103" s="18">
        <v>1.74</v>
      </c>
      <c r="E103" s="18">
        <v>1.74</v>
      </c>
      <c r="F103" s="19" t="s">
        <v>8</v>
      </c>
    </row>
    <row r="104" spans="1:6" x14ac:dyDescent="0.25">
      <c r="A104" s="15">
        <v>79</v>
      </c>
      <c r="B104" s="16" t="s">
        <v>138</v>
      </c>
      <c r="C104" s="17">
        <v>0</v>
      </c>
      <c r="D104" s="18">
        <v>0.52</v>
      </c>
      <c r="E104" s="18">
        <v>0.52</v>
      </c>
      <c r="F104" s="19" t="s">
        <v>8</v>
      </c>
    </row>
    <row r="105" spans="1:6" x14ac:dyDescent="0.25">
      <c r="A105" s="15">
        <v>80</v>
      </c>
      <c r="B105" s="16" t="s">
        <v>139</v>
      </c>
      <c r="C105" s="17">
        <v>0</v>
      </c>
      <c r="D105" s="18">
        <v>0.4</v>
      </c>
      <c r="E105" s="18">
        <v>0.4</v>
      </c>
      <c r="F105" s="19" t="s">
        <v>8</v>
      </c>
    </row>
    <row r="106" spans="1:6" x14ac:dyDescent="0.25">
      <c r="A106" s="15">
        <v>81</v>
      </c>
      <c r="B106" s="16" t="s">
        <v>428</v>
      </c>
      <c r="C106" s="39">
        <v>0.44</v>
      </c>
      <c r="D106" s="18">
        <v>0.83</v>
      </c>
      <c r="E106" s="18">
        <v>0.39</v>
      </c>
      <c r="F106" s="19" t="s">
        <v>8</v>
      </c>
    </row>
    <row r="107" spans="1:6" x14ac:dyDescent="0.25">
      <c r="A107" s="24"/>
      <c r="B107" s="16"/>
      <c r="C107" s="16"/>
      <c r="D107" s="16"/>
      <c r="E107" s="25"/>
      <c r="F107" s="19"/>
    </row>
    <row r="108" spans="1:6" x14ac:dyDescent="0.25">
      <c r="A108" s="24"/>
      <c r="B108" s="27" t="s">
        <v>389</v>
      </c>
      <c r="C108" s="45"/>
      <c r="D108" s="45"/>
      <c r="E108" s="48">
        <f>SUM(E11:E46,E50:E70,E71:E94,E98:E106)</f>
        <v>147.56999999999996</v>
      </c>
      <c r="F108" s="19"/>
    </row>
    <row r="109" spans="1:6" x14ac:dyDescent="0.25">
      <c r="A109" s="20"/>
      <c r="B109" s="91" t="s">
        <v>401</v>
      </c>
      <c r="C109" s="67" t="s">
        <v>402</v>
      </c>
      <c r="D109" s="39"/>
      <c r="E109" s="18">
        <f>SUM(E23:E23,E39:E39,E11:E12)</f>
        <v>11.549999999999999</v>
      </c>
      <c r="F109" s="19"/>
    </row>
    <row r="110" spans="1:6" x14ac:dyDescent="0.25">
      <c r="A110" s="24"/>
      <c r="B110" s="92"/>
      <c r="C110" s="67" t="s">
        <v>403</v>
      </c>
      <c r="D110" s="45"/>
      <c r="E110" s="47">
        <f>SUM(E13:E22,E24:E31,E32:E35,E36:E38,E40:E43,E44:E46,E50:E53,E54:E58,E59:E62,E63:E64,E65:E70,E71:E74,E75:E79,E80:E84,E85:E89,E90:E94,E98:E100,E101:E103,E104:E106)</f>
        <v>136.01999999999998</v>
      </c>
      <c r="F110" s="26"/>
    </row>
    <row r="111" spans="1:6" ht="15.75" thickBot="1" x14ac:dyDescent="0.3">
      <c r="A111" s="30"/>
      <c r="B111" s="31"/>
      <c r="C111" s="31"/>
      <c r="D111" s="31"/>
      <c r="E111" s="31"/>
      <c r="F111" s="32"/>
    </row>
    <row r="114" spans="5:5" x14ac:dyDescent="0.25">
      <c r="E114" s="1"/>
    </row>
    <row r="115" spans="5:5" x14ac:dyDescent="0.25">
      <c r="E115" s="2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1"/>
    </row>
  </sheetData>
  <mergeCells count="19">
    <mergeCell ref="A95:A96"/>
    <mergeCell ref="B95:B96"/>
    <mergeCell ref="C95:E95"/>
    <mergeCell ref="F95:F96"/>
    <mergeCell ref="B109:B110"/>
    <mergeCell ref="A47:A48"/>
    <mergeCell ref="B47:B48"/>
    <mergeCell ref="C47:E47"/>
    <mergeCell ref="F47:F48"/>
    <mergeCell ref="C1:F1"/>
    <mergeCell ref="C2:F2"/>
    <mergeCell ref="C3:F3"/>
    <mergeCell ref="A6:F6"/>
    <mergeCell ref="A5:F5"/>
    <mergeCell ref="A7:A8"/>
    <mergeCell ref="B7:B8"/>
    <mergeCell ref="C7:E7"/>
    <mergeCell ref="F7:F8"/>
    <mergeCell ref="C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J13" sqref="I13:J13"/>
    </sheetView>
  </sheetViews>
  <sheetFormatPr defaultRowHeight="15" x14ac:dyDescent="0.25"/>
  <cols>
    <col min="1" max="1" width="4.140625" customWidth="1"/>
    <col min="2" max="2" width="31.140625" customWidth="1"/>
    <col min="3" max="3" width="9.7109375" customWidth="1"/>
    <col min="4" max="4" width="9.28515625" customWidth="1"/>
    <col min="5" max="5" width="10" customWidth="1"/>
    <col min="6" max="6" width="14.28515625" customWidth="1"/>
  </cols>
  <sheetData>
    <row r="1" spans="1:6" ht="15" customHeight="1" x14ac:dyDescent="0.25">
      <c r="C1" s="102" t="s">
        <v>398</v>
      </c>
      <c r="D1" s="102"/>
      <c r="E1" s="102"/>
      <c r="F1" s="102"/>
    </row>
    <row r="2" spans="1:6" x14ac:dyDescent="0.25">
      <c r="C2" s="101" t="s">
        <v>399</v>
      </c>
      <c r="D2" s="101"/>
      <c r="E2" s="101"/>
      <c r="F2" s="101"/>
    </row>
    <row r="3" spans="1:6" ht="16.5" customHeight="1" x14ac:dyDescent="0.25">
      <c r="C3" s="101" t="s">
        <v>400</v>
      </c>
      <c r="D3" s="101"/>
      <c r="E3" s="101"/>
      <c r="F3" s="101"/>
    </row>
    <row r="4" spans="1:6" ht="9.75" customHeight="1" x14ac:dyDescent="0.25">
      <c r="C4" s="103"/>
      <c r="D4" s="103"/>
      <c r="E4" s="103"/>
      <c r="F4" s="103"/>
    </row>
    <row r="5" spans="1:6" ht="43.5" customHeight="1" x14ac:dyDescent="0.25">
      <c r="A5" s="111" t="s">
        <v>429</v>
      </c>
      <c r="B5" s="111"/>
      <c r="C5" s="111"/>
      <c r="D5" s="111"/>
      <c r="E5" s="111"/>
      <c r="F5" s="111"/>
    </row>
    <row r="6" spans="1:6" ht="18" customHeight="1" thickBot="1" x14ac:dyDescent="0.3">
      <c r="A6" s="93" t="s">
        <v>409</v>
      </c>
      <c r="B6" s="93"/>
      <c r="C6" s="93"/>
      <c r="D6" s="93"/>
      <c r="E6" s="93"/>
      <c r="F6" s="93"/>
    </row>
    <row r="7" spans="1:6" ht="15.75" customHeight="1" thickBot="1" x14ac:dyDescent="0.3">
      <c r="A7" s="95" t="s">
        <v>0</v>
      </c>
      <c r="B7" s="96" t="s">
        <v>1</v>
      </c>
      <c r="C7" s="97" t="s">
        <v>383</v>
      </c>
      <c r="D7" s="98"/>
      <c r="E7" s="98"/>
      <c r="F7" s="99" t="s">
        <v>387</v>
      </c>
    </row>
    <row r="8" spans="1:6" ht="48" customHeight="1" thickBot="1" x14ac:dyDescent="0.3">
      <c r="A8" s="95"/>
      <c r="B8" s="96"/>
      <c r="C8" s="6" t="s">
        <v>384</v>
      </c>
      <c r="D8" s="6" t="s">
        <v>385</v>
      </c>
      <c r="E8" s="7" t="s">
        <v>386</v>
      </c>
      <c r="F8" s="100"/>
    </row>
    <row r="9" spans="1:6" x14ac:dyDescent="0.25">
      <c r="A9" s="33">
        <v>1</v>
      </c>
      <c r="B9" s="33">
        <v>2</v>
      </c>
      <c r="C9" s="33">
        <v>3</v>
      </c>
      <c r="D9" s="33">
        <v>4</v>
      </c>
      <c r="E9" s="34">
        <v>5</v>
      </c>
      <c r="F9" s="35">
        <v>6</v>
      </c>
    </row>
    <row r="10" spans="1:6" ht="15.75" x14ac:dyDescent="0.25">
      <c r="A10" s="36"/>
      <c r="B10" s="57" t="s">
        <v>2</v>
      </c>
      <c r="C10" s="37"/>
      <c r="D10" s="37"/>
      <c r="E10" s="37"/>
      <c r="F10" s="38"/>
    </row>
    <row r="11" spans="1:6" x14ac:dyDescent="0.25">
      <c r="A11" s="15">
        <v>1</v>
      </c>
      <c r="B11" s="16" t="s">
        <v>430</v>
      </c>
      <c r="C11" s="39">
        <v>0</v>
      </c>
      <c r="D11" s="18">
        <v>0.3</v>
      </c>
      <c r="E11" s="18">
        <v>0.29899999999999999</v>
      </c>
      <c r="F11" s="19" t="s">
        <v>8</v>
      </c>
    </row>
    <row r="12" spans="1:6" x14ac:dyDescent="0.25">
      <c r="A12" s="15">
        <v>2</v>
      </c>
      <c r="B12" s="16" t="s">
        <v>143</v>
      </c>
      <c r="C12" s="39">
        <v>0</v>
      </c>
      <c r="D12" s="18">
        <v>0.3</v>
      </c>
      <c r="E12" s="18">
        <v>0.29799999999999999</v>
      </c>
      <c r="F12" s="19" t="s">
        <v>8</v>
      </c>
    </row>
    <row r="13" spans="1:6" x14ac:dyDescent="0.25">
      <c r="A13" s="15">
        <v>3</v>
      </c>
      <c r="B13" s="16" t="s">
        <v>144</v>
      </c>
      <c r="C13" s="39">
        <v>0</v>
      </c>
      <c r="D13" s="18">
        <v>0.41899999999999998</v>
      </c>
      <c r="E13" s="18">
        <v>0.41899999999999998</v>
      </c>
      <c r="F13" s="19" t="s">
        <v>8</v>
      </c>
    </row>
    <row r="14" spans="1:6" x14ac:dyDescent="0.25">
      <c r="A14" s="15">
        <v>4</v>
      </c>
      <c r="B14" s="16" t="s">
        <v>145</v>
      </c>
      <c r="C14" s="39">
        <v>0</v>
      </c>
      <c r="D14" s="18">
        <v>0.56999999999999995</v>
      </c>
      <c r="E14" s="18">
        <v>0.56999999999999995</v>
      </c>
      <c r="F14" s="19" t="s">
        <v>8</v>
      </c>
    </row>
    <row r="15" spans="1:6" x14ac:dyDescent="0.25">
      <c r="A15" s="15">
        <v>5</v>
      </c>
      <c r="B15" s="16" t="s">
        <v>146</v>
      </c>
      <c r="C15" s="39">
        <v>0</v>
      </c>
      <c r="D15" s="18">
        <v>0.41099999999999998</v>
      </c>
      <c r="E15" s="18">
        <v>0.41</v>
      </c>
      <c r="F15" s="19" t="s">
        <v>8</v>
      </c>
    </row>
    <row r="16" spans="1:6" x14ac:dyDescent="0.25">
      <c r="A16" s="15">
        <v>6</v>
      </c>
      <c r="B16" s="16" t="s">
        <v>147</v>
      </c>
      <c r="C16" s="39">
        <v>0</v>
      </c>
      <c r="D16" s="18">
        <v>0.2</v>
      </c>
      <c r="E16" s="18">
        <v>0.19600000000000001</v>
      </c>
      <c r="F16" s="19" t="s">
        <v>8</v>
      </c>
    </row>
    <row r="17" spans="1:6" x14ac:dyDescent="0.25">
      <c r="A17" s="15">
        <v>7</v>
      </c>
      <c r="B17" s="16" t="s">
        <v>148</v>
      </c>
      <c r="C17" s="39">
        <v>0</v>
      </c>
      <c r="D17" s="18">
        <v>0.312</v>
      </c>
      <c r="E17" s="18">
        <v>0.312</v>
      </c>
      <c r="F17" s="19" t="s">
        <v>8</v>
      </c>
    </row>
    <row r="18" spans="1:6" x14ac:dyDescent="0.25">
      <c r="A18" s="15">
        <v>8</v>
      </c>
      <c r="B18" s="16" t="s">
        <v>149</v>
      </c>
      <c r="C18" s="17">
        <v>0</v>
      </c>
      <c r="D18" s="18">
        <v>0.21</v>
      </c>
      <c r="E18" s="18">
        <v>0.20599999999999999</v>
      </c>
      <c r="F18" s="19" t="s">
        <v>8</v>
      </c>
    </row>
    <row r="19" spans="1:6" x14ac:dyDescent="0.25">
      <c r="A19" s="15">
        <v>9</v>
      </c>
      <c r="B19" s="16" t="s">
        <v>431</v>
      </c>
      <c r="C19" s="17">
        <v>0</v>
      </c>
      <c r="D19" s="18">
        <v>0.17</v>
      </c>
      <c r="E19" s="18">
        <v>0.17299999999999999</v>
      </c>
      <c r="F19" s="19" t="s">
        <v>8</v>
      </c>
    </row>
    <row r="20" spans="1:6" ht="15.75" x14ac:dyDescent="0.25">
      <c r="A20" s="20"/>
      <c r="B20" s="58" t="s">
        <v>18</v>
      </c>
      <c r="C20" s="39"/>
      <c r="D20" s="18"/>
      <c r="E20" s="18"/>
      <c r="F20" s="19"/>
    </row>
    <row r="21" spans="1:6" x14ac:dyDescent="0.25">
      <c r="A21" s="15">
        <v>10</v>
      </c>
      <c r="B21" s="16" t="s">
        <v>152</v>
      </c>
      <c r="C21" s="17">
        <v>0</v>
      </c>
      <c r="D21" s="18">
        <v>3.7</v>
      </c>
      <c r="E21" s="18">
        <v>3.7</v>
      </c>
      <c r="F21" s="19" t="s">
        <v>8</v>
      </c>
    </row>
    <row r="22" spans="1:6" x14ac:dyDescent="0.25">
      <c r="A22" s="15">
        <v>11</v>
      </c>
      <c r="B22" s="16" t="s">
        <v>153</v>
      </c>
      <c r="C22" s="17">
        <v>0</v>
      </c>
      <c r="D22" s="18">
        <v>1.51</v>
      </c>
      <c r="E22" s="18">
        <v>1.51</v>
      </c>
      <c r="F22" s="19" t="s">
        <v>8</v>
      </c>
    </row>
    <row r="23" spans="1:6" x14ac:dyDescent="0.25">
      <c r="A23" s="15">
        <v>12</v>
      </c>
      <c r="B23" s="16" t="s">
        <v>154</v>
      </c>
      <c r="C23" s="17">
        <v>0</v>
      </c>
      <c r="D23" s="18">
        <v>0.95</v>
      </c>
      <c r="E23" s="18">
        <v>0.95</v>
      </c>
      <c r="F23" s="19" t="s">
        <v>8</v>
      </c>
    </row>
    <row r="24" spans="1:6" x14ac:dyDescent="0.25">
      <c r="A24" s="15">
        <v>13</v>
      </c>
      <c r="B24" s="16" t="s">
        <v>432</v>
      </c>
      <c r="C24" s="17">
        <v>0</v>
      </c>
      <c r="D24" s="18">
        <v>0.49</v>
      </c>
      <c r="E24" s="18">
        <v>0.49</v>
      </c>
      <c r="F24" s="19" t="s">
        <v>8</v>
      </c>
    </row>
    <row r="25" spans="1:6" x14ac:dyDescent="0.25">
      <c r="A25" s="15">
        <v>14</v>
      </c>
      <c r="B25" s="16" t="s">
        <v>433</v>
      </c>
      <c r="C25" s="17">
        <v>0</v>
      </c>
      <c r="D25" s="18">
        <v>1.31</v>
      </c>
      <c r="E25" s="18">
        <v>1.31</v>
      </c>
      <c r="F25" s="19" t="s">
        <v>8</v>
      </c>
    </row>
    <row r="26" spans="1:6" x14ac:dyDescent="0.25">
      <c r="A26" s="15">
        <v>15</v>
      </c>
      <c r="B26" s="16" t="s">
        <v>159</v>
      </c>
      <c r="C26" s="17">
        <v>0</v>
      </c>
      <c r="D26" s="18">
        <v>2.46</v>
      </c>
      <c r="E26" s="18">
        <v>2.46</v>
      </c>
      <c r="F26" s="19" t="s">
        <v>8</v>
      </c>
    </row>
    <row r="27" spans="1:6" x14ac:dyDescent="0.25">
      <c r="A27" s="20"/>
      <c r="B27" s="16"/>
      <c r="C27" s="39">
        <v>3.38</v>
      </c>
      <c r="D27" s="18">
        <v>6.17</v>
      </c>
      <c r="E27" s="18">
        <v>6.17</v>
      </c>
      <c r="F27" s="19" t="s">
        <v>8</v>
      </c>
    </row>
    <row r="28" spans="1:6" x14ac:dyDescent="0.25">
      <c r="A28" s="15">
        <v>16</v>
      </c>
      <c r="B28" s="16" t="s">
        <v>160</v>
      </c>
      <c r="C28" s="17">
        <v>0</v>
      </c>
      <c r="D28" s="18">
        <v>2.09</v>
      </c>
      <c r="E28" s="18">
        <v>2.09</v>
      </c>
      <c r="F28" s="19" t="s">
        <v>8</v>
      </c>
    </row>
    <row r="29" spans="1:6" x14ac:dyDescent="0.25">
      <c r="A29" s="15">
        <v>17</v>
      </c>
      <c r="B29" s="16" t="s">
        <v>161</v>
      </c>
      <c r="C29" s="17">
        <v>0</v>
      </c>
      <c r="D29" s="18">
        <v>1.9</v>
      </c>
      <c r="E29" s="18">
        <v>1.9</v>
      </c>
      <c r="F29" s="19" t="s">
        <v>8</v>
      </c>
    </row>
    <row r="30" spans="1:6" x14ac:dyDescent="0.25">
      <c r="A30" s="15">
        <v>18</v>
      </c>
      <c r="B30" s="16" t="s">
        <v>162</v>
      </c>
      <c r="C30" s="17">
        <v>0</v>
      </c>
      <c r="D30" s="18">
        <v>1.24</v>
      </c>
      <c r="E30" s="18">
        <v>1.24</v>
      </c>
      <c r="F30" s="19" t="s">
        <v>8</v>
      </c>
    </row>
    <row r="31" spans="1:6" x14ac:dyDescent="0.25">
      <c r="A31" s="15">
        <v>19</v>
      </c>
      <c r="B31" s="16" t="s">
        <v>163</v>
      </c>
      <c r="C31" s="17">
        <v>0</v>
      </c>
      <c r="D31" s="18">
        <v>1.58</v>
      </c>
      <c r="E31" s="18">
        <v>1.58</v>
      </c>
      <c r="F31" s="19" t="s">
        <v>8</v>
      </c>
    </row>
    <row r="32" spans="1:6" x14ac:dyDescent="0.25">
      <c r="A32" s="15">
        <v>20</v>
      </c>
      <c r="B32" s="16" t="s">
        <v>164</v>
      </c>
      <c r="C32" s="17">
        <v>0</v>
      </c>
      <c r="D32" s="18">
        <v>0.39</v>
      </c>
      <c r="E32" s="18">
        <v>0.39</v>
      </c>
      <c r="F32" s="19" t="s">
        <v>8</v>
      </c>
    </row>
    <row r="33" spans="1:6" x14ac:dyDescent="0.25">
      <c r="A33" s="20"/>
      <c r="B33" s="16"/>
      <c r="C33" s="39">
        <v>0.98</v>
      </c>
      <c r="D33" s="18">
        <v>1.65</v>
      </c>
      <c r="E33" s="18">
        <v>0.67</v>
      </c>
      <c r="F33" s="19" t="s">
        <v>8</v>
      </c>
    </row>
    <row r="34" spans="1:6" x14ac:dyDescent="0.25">
      <c r="A34" s="15">
        <v>21</v>
      </c>
      <c r="B34" s="41" t="s">
        <v>165</v>
      </c>
      <c r="C34" s="42">
        <v>0</v>
      </c>
      <c r="D34" s="23">
        <v>1.35</v>
      </c>
      <c r="E34" s="23">
        <v>1.35</v>
      </c>
      <c r="F34" s="19" t="s">
        <v>8</v>
      </c>
    </row>
    <row r="35" spans="1:6" x14ac:dyDescent="0.25">
      <c r="A35" s="15">
        <v>22</v>
      </c>
      <c r="B35" s="41" t="s">
        <v>166</v>
      </c>
      <c r="C35" s="42">
        <v>0</v>
      </c>
      <c r="D35" s="23">
        <v>0.6</v>
      </c>
      <c r="E35" s="23">
        <v>0.6</v>
      </c>
      <c r="F35" s="19" t="s">
        <v>8</v>
      </c>
    </row>
    <row r="36" spans="1:6" x14ac:dyDescent="0.25">
      <c r="A36" s="15">
        <v>23</v>
      </c>
      <c r="B36" s="16" t="s">
        <v>167</v>
      </c>
      <c r="C36" s="17">
        <v>0</v>
      </c>
      <c r="D36" s="18">
        <v>2.08</v>
      </c>
      <c r="E36" s="18">
        <v>2.08</v>
      </c>
      <c r="F36" s="19" t="s">
        <v>8</v>
      </c>
    </row>
    <row r="37" spans="1:6" x14ac:dyDescent="0.25">
      <c r="A37" s="15">
        <v>24</v>
      </c>
      <c r="B37" s="16" t="s">
        <v>168</v>
      </c>
      <c r="C37" s="17">
        <v>0</v>
      </c>
      <c r="D37" s="18">
        <v>0.51</v>
      </c>
      <c r="E37" s="18">
        <v>0.51</v>
      </c>
      <c r="F37" s="19" t="s">
        <v>8</v>
      </c>
    </row>
    <row r="38" spans="1:6" x14ac:dyDescent="0.25">
      <c r="A38" s="15">
        <v>25</v>
      </c>
      <c r="B38" s="16" t="s">
        <v>169</v>
      </c>
      <c r="C38" s="17">
        <v>0</v>
      </c>
      <c r="D38" s="18">
        <v>0.41</v>
      </c>
      <c r="E38" s="18">
        <v>0.41</v>
      </c>
      <c r="F38" s="19" t="s">
        <v>8</v>
      </c>
    </row>
    <row r="39" spans="1:6" x14ac:dyDescent="0.25">
      <c r="A39" s="15">
        <v>26</v>
      </c>
      <c r="B39" s="16" t="s">
        <v>170</v>
      </c>
      <c r="C39" s="17">
        <v>0</v>
      </c>
      <c r="D39" s="18">
        <v>3.4</v>
      </c>
      <c r="E39" s="18">
        <v>3.4</v>
      </c>
      <c r="F39" s="19" t="s">
        <v>8</v>
      </c>
    </row>
    <row r="40" spans="1:6" x14ac:dyDescent="0.25">
      <c r="A40" s="15">
        <v>27</v>
      </c>
      <c r="B40" s="16" t="s">
        <v>171</v>
      </c>
      <c r="C40" s="17">
        <v>0</v>
      </c>
      <c r="D40" s="18">
        <v>0.38</v>
      </c>
      <c r="E40" s="18">
        <v>0.38</v>
      </c>
      <c r="F40" s="19" t="s">
        <v>8</v>
      </c>
    </row>
    <row r="41" spans="1:6" x14ac:dyDescent="0.25">
      <c r="A41" s="15">
        <v>28</v>
      </c>
      <c r="B41" s="16" t="s">
        <v>172</v>
      </c>
      <c r="C41" s="39">
        <v>0.08</v>
      </c>
      <c r="D41" s="18">
        <v>0.52</v>
      </c>
      <c r="E41" s="18">
        <v>0.44</v>
      </c>
      <c r="F41" s="19" t="s">
        <v>8</v>
      </c>
    </row>
    <row r="42" spans="1:6" x14ac:dyDescent="0.25">
      <c r="A42" s="15">
        <v>29</v>
      </c>
      <c r="B42" s="16" t="s">
        <v>173</v>
      </c>
      <c r="C42" s="17">
        <v>0</v>
      </c>
      <c r="D42" s="18">
        <v>1.76</v>
      </c>
      <c r="E42" s="18">
        <v>1.76</v>
      </c>
      <c r="F42" s="19" t="s">
        <v>8</v>
      </c>
    </row>
    <row r="43" spans="1:6" x14ac:dyDescent="0.25">
      <c r="A43" s="15">
        <v>30</v>
      </c>
      <c r="B43" s="16" t="s">
        <v>174</v>
      </c>
      <c r="C43" s="17">
        <v>0</v>
      </c>
      <c r="D43" s="18">
        <v>0.18</v>
      </c>
      <c r="E43" s="18">
        <v>0.18</v>
      </c>
      <c r="F43" s="19" t="s">
        <v>8</v>
      </c>
    </row>
    <row r="44" spans="1:6" x14ac:dyDescent="0.25">
      <c r="A44" s="15">
        <v>31</v>
      </c>
      <c r="B44" s="16" t="s">
        <v>175</v>
      </c>
      <c r="C44" s="17">
        <v>0</v>
      </c>
      <c r="D44" s="18">
        <v>2.2599999999999998</v>
      </c>
      <c r="E44" s="18">
        <v>2.2599999999999998</v>
      </c>
      <c r="F44" s="19" t="s">
        <v>8</v>
      </c>
    </row>
    <row r="45" spans="1:6" x14ac:dyDescent="0.25">
      <c r="A45" s="15">
        <v>32</v>
      </c>
      <c r="B45" s="16" t="s">
        <v>176</v>
      </c>
      <c r="C45" s="17">
        <v>0</v>
      </c>
      <c r="D45" s="18">
        <v>3.1</v>
      </c>
      <c r="E45" s="18">
        <v>3.1</v>
      </c>
      <c r="F45" s="19" t="s">
        <v>8</v>
      </c>
    </row>
    <row r="46" spans="1:6" ht="15.75" thickBot="1" x14ac:dyDescent="0.3">
      <c r="A46" s="15">
        <v>33</v>
      </c>
      <c r="B46" s="16" t="s">
        <v>177</v>
      </c>
      <c r="C46" s="17">
        <v>0</v>
      </c>
      <c r="D46" s="18">
        <v>1.72</v>
      </c>
      <c r="E46" s="18">
        <v>1.72</v>
      </c>
      <c r="F46" s="19" t="s">
        <v>8</v>
      </c>
    </row>
    <row r="47" spans="1:6" ht="15.75" customHeight="1" thickBot="1" x14ac:dyDescent="0.3">
      <c r="A47" s="95" t="s">
        <v>0</v>
      </c>
      <c r="B47" s="96" t="s">
        <v>1</v>
      </c>
      <c r="C47" s="97" t="s">
        <v>383</v>
      </c>
      <c r="D47" s="98"/>
      <c r="E47" s="98"/>
      <c r="F47" s="99" t="s">
        <v>387</v>
      </c>
    </row>
    <row r="48" spans="1:6" ht="48" customHeight="1" thickBot="1" x14ac:dyDescent="0.3">
      <c r="A48" s="104"/>
      <c r="B48" s="106"/>
      <c r="C48" s="69" t="s">
        <v>384</v>
      </c>
      <c r="D48" s="69" t="s">
        <v>385</v>
      </c>
      <c r="E48" s="70" t="s">
        <v>386</v>
      </c>
      <c r="F48" s="110"/>
    </row>
    <row r="49" spans="1:6" x14ac:dyDescent="0.25">
      <c r="A49" s="71">
        <v>1</v>
      </c>
      <c r="B49" s="72">
        <v>2</v>
      </c>
      <c r="C49" s="72">
        <v>3</v>
      </c>
      <c r="D49" s="72">
        <v>4</v>
      </c>
      <c r="E49" s="73">
        <v>5</v>
      </c>
      <c r="F49" s="74">
        <v>6</v>
      </c>
    </row>
    <row r="50" spans="1:6" x14ac:dyDescent="0.25">
      <c r="A50" s="15">
        <v>34</v>
      </c>
      <c r="B50" s="16" t="s">
        <v>178</v>
      </c>
      <c r="C50" s="17">
        <v>0</v>
      </c>
      <c r="D50" s="18">
        <v>0.8</v>
      </c>
      <c r="E50" s="18">
        <v>0.8</v>
      </c>
      <c r="F50" s="19" t="s">
        <v>8</v>
      </c>
    </row>
    <row r="51" spans="1:6" x14ac:dyDescent="0.25">
      <c r="A51" s="15">
        <v>35</v>
      </c>
      <c r="B51" s="16" t="s">
        <v>179</v>
      </c>
      <c r="C51" s="17">
        <v>0</v>
      </c>
      <c r="D51" s="18">
        <v>0.97</v>
      </c>
      <c r="E51" s="18">
        <v>0.97</v>
      </c>
      <c r="F51" s="19" t="s">
        <v>8</v>
      </c>
    </row>
    <row r="52" spans="1:6" ht="15.75" x14ac:dyDescent="0.25">
      <c r="A52" s="20"/>
      <c r="B52" s="58" t="s">
        <v>22</v>
      </c>
      <c r="C52" s="39"/>
      <c r="D52" s="18"/>
      <c r="E52" s="18"/>
      <c r="F52" s="19"/>
    </row>
    <row r="53" spans="1:6" x14ac:dyDescent="0.25">
      <c r="A53" s="15">
        <v>36</v>
      </c>
      <c r="B53" s="16" t="s">
        <v>180</v>
      </c>
      <c r="C53" s="17">
        <v>0</v>
      </c>
      <c r="D53" s="18">
        <v>1.75</v>
      </c>
      <c r="E53" s="18">
        <v>1.75</v>
      </c>
      <c r="F53" s="19" t="s">
        <v>8</v>
      </c>
    </row>
    <row r="54" spans="1:6" x14ac:dyDescent="0.25">
      <c r="A54" s="15">
        <v>37</v>
      </c>
      <c r="B54" s="16" t="s">
        <v>181</v>
      </c>
      <c r="C54" s="17">
        <v>0</v>
      </c>
      <c r="D54" s="18">
        <v>1.07</v>
      </c>
      <c r="E54" s="18">
        <v>1.07</v>
      </c>
      <c r="F54" s="19" t="s">
        <v>8</v>
      </c>
    </row>
    <row r="55" spans="1:6" x14ac:dyDescent="0.25">
      <c r="A55" s="15">
        <v>38</v>
      </c>
      <c r="B55" s="16" t="s">
        <v>182</v>
      </c>
      <c r="C55" s="17">
        <v>0</v>
      </c>
      <c r="D55" s="18">
        <v>1.75</v>
      </c>
      <c r="E55" s="18">
        <v>1.75</v>
      </c>
      <c r="F55" s="19" t="s">
        <v>8</v>
      </c>
    </row>
    <row r="56" spans="1:6" x14ac:dyDescent="0.25">
      <c r="A56" s="15">
        <v>39</v>
      </c>
      <c r="B56" s="16" t="s">
        <v>183</v>
      </c>
      <c r="C56" s="17">
        <v>0</v>
      </c>
      <c r="D56" s="18">
        <v>0.46</v>
      </c>
      <c r="E56" s="18">
        <v>0.46</v>
      </c>
      <c r="F56" s="19" t="s">
        <v>8</v>
      </c>
    </row>
    <row r="57" spans="1:6" x14ac:dyDescent="0.25">
      <c r="A57" s="15">
        <v>40</v>
      </c>
      <c r="B57" s="16" t="s">
        <v>184</v>
      </c>
      <c r="C57" s="17">
        <v>0</v>
      </c>
      <c r="D57" s="18">
        <v>1.79</v>
      </c>
      <c r="E57" s="18">
        <v>1.79</v>
      </c>
      <c r="F57" s="19" t="s">
        <v>8</v>
      </c>
    </row>
    <row r="58" spans="1:6" x14ac:dyDescent="0.25">
      <c r="A58" s="15">
        <v>41</v>
      </c>
      <c r="B58" s="16" t="s">
        <v>185</v>
      </c>
      <c r="C58" s="17">
        <v>0</v>
      </c>
      <c r="D58" s="18">
        <v>1.34</v>
      </c>
      <c r="E58" s="18">
        <v>1.34</v>
      </c>
      <c r="F58" s="19" t="s">
        <v>8</v>
      </c>
    </row>
    <row r="59" spans="1:6" x14ac:dyDescent="0.25">
      <c r="A59" s="15">
        <v>42</v>
      </c>
      <c r="B59" s="16" t="s">
        <v>186</v>
      </c>
      <c r="C59" s="17">
        <v>0</v>
      </c>
      <c r="D59" s="18">
        <v>3.32</v>
      </c>
      <c r="E59" s="18">
        <v>3.32</v>
      </c>
      <c r="F59" s="19" t="s">
        <v>8</v>
      </c>
    </row>
    <row r="60" spans="1:6" x14ac:dyDescent="0.25">
      <c r="A60" s="15">
        <v>43</v>
      </c>
      <c r="B60" s="16" t="s">
        <v>187</v>
      </c>
      <c r="C60" s="17">
        <v>0</v>
      </c>
      <c r="D60" s="18">
        <v>1.4</v>
      </c>
      <c r="E60" s="18">
        <v>1.4</v>
      </c>
      <c r="F60" s="19" t="s">
        <v>8</v>
      </c>
    </row>
    <row r="61" spans="1:6" x14ac:dyDescent="0.25">
      <c r="A61" s="15">
        <v>44</v>
      </c>
      <c r="B61" s="16" t="s">
        <v>188</v>
      </c>
      <c r="C61" s="17">
        <v>0</v>
      </c>
      <c r="D61" s="18">
        <v>0.99</v>
      </c>
      <c r="E61" s="18">
        <v>0.99</v>
      </c>
      <c r="F61" s="19" t="s">
        <v>8</v>
      </c>
    </row>
    <row r="62" spans="1:6" x14ac:dyDescent="0.25">
      <c r="A62" s="15">
        <v>45</v>
      </c>
      <c r="B62" s="16" t="s">
        <v>189</v>
      </c>
      <c r="C62" s="17">
        <v>0</v>
      </c>
      <c r="D62" s="18">
        <v>0.64</v>
      </c>
      <c r="E62" s="18">
        <v>0.64</v>
      </c>
      <c r="F62" s="19" t="s">
        <v>8</v>
      </c>
    </row>
    <row r="63" spans="1:6" x14ac:dyDescent="0.25">
      <c r="A63" s="15">
        <v>46</v>
      </c>
      <c r="B63" s="16" t="s">
        <v>190</v>
      </c>
      <c r="C63" s="17">
        <v>0</v>
      </c>
      <c r="D63" s="18">
        <v>1.29</v>
      </c>
      <c r="E63" s="18">
        <v>1.29</v>
      </c>
      <c r="F63" s="19" t="s">
        <v>8</v>
      </c>
    </row>
    <row r="64" spans="1:6" x14ac:dyDescent="0.25">
      <c r="A64" s="15">
        <v>47</v>
      </c>
      <c r="B64" s="16" t="s">
        <v>191</v>
      </c>
      <c r="C64" s="17">
        <v>0</v>
      </c>
      <c r="D64" s="18">
        <v>0.21</v>
      </c>
      <c r="E64" s="18">
        <v>0.21</v>
      </c>
      <c r="F64" s="19" t="s">
        <v>8</v>
      </c>
    </row>
    <row r="65" spans="1:6" x14ac:dyDescent="0.25">
      <c r="A65" s="15">
        <v>48</v>
      </c>
      <c r="B65" s="16" t="s">
        <v>192</v>
      </c>
      <c r="C65" s="17">
        <v>0</v>
      </c>
      <c r="D65" s="18">
        <v>0.19</v>
      </c>
      <c r="E65" s="18">
        <v>0.19</v>
      </c>
      <c r="F65" s="19" t="s">
        <v>8</v>
      </c>
    </row>
    <row r="66" spans="1:6" x14ac:dyDescent="0.25">
      <c r="A66" s="15">
        <v>49</v>
      </c>
      <c r="B66" s="16" t="s">
        <v>193</v>
      </c>
      <c r="C66" s="17">
        <v>0</v>
      </c>
      <c r="D66" s="18">
        <v>0.83</v>
      </c>
      <c r="E66" s="18">
        <v>0.83</v>
      </c>
      <c r="F66" s="19" t="s">
        <v>8</v>
      </c>
    </row>
    <row r="67" spans="1:6" x14ac:dyDescent="0.25">
      <c r="A67" s="15">
        <v>50</v>
      </c>
      <c r="B67" s="16" t="s">
        <v>194</v>
      </c>
      <c r="C67" s="17">
        <v>0</v>
      </c>
      <c r="D67" s="18">
        <v>0.6</v>
      </c>
      <c r="E67" s="18">
        <v>0.6</v>
      </c>
      <c r="F67" s="19" t="s">
        <v>8</v>
      </c>
    </row>
    <row r="68" spans="1:6" x14ac:dyDescent="0.25">
      <c r="A68" s="15">
        <v>51</v>
      </c>
      <c r="B68" s="16" t="s">
        <v>195</v>
      </c>
      <c r="C68" s="17">
        <v>0</v>
      </c>
      <c r="D68" s="18">
        <v>0.42</v>
      </c>
      <c r="E68" s="18">
        <v>0.42</v>
      </c>
      <c r="F68" s="19" t="s">
        <v>8</v>
      </c>
    </row>
    <row r="69" spans="1:6" x14ac:dyDescent="0.25">
      <c r="A69" s="15">
        <v>52</v>
      </c>
      <c r="B69" s="16" t="s">
        <v>196</v>
      </c>
      <c r="C69" s="17">
        <v>0</v>
      </c>
      <c r="D69" s="18">
        <v>0.34</v>
      </c>
      <c r="E69" s="18">
        <v>0.34</v>
      </c>
      <c r="F69" s="19" t="s">
        <v>8</v>
      </c>
    </row>
    <row r="70" spans="1:6" x14ac:dyDescent="0.25">
      <c r="A70" s="24"/>
      <c r="B70" s="16"/>
      <c r="C70" s="16"/>
      <c r="D70" s="16"/>
      <c r="E70" s="16"/>
      <c r="F70" s="19"/>
    </row>
    <row r="71" spans="1:6" x14ac:dyDescent="0.25">
      <c r="A71" s="24"/>
      <c r="B71" s="27" t="s">
        <v>390</v>
      </c>
      <c r="C71" s="16"/>
      <c r="D71" s="16"/>
      <c r="E71" s="48">
        <f>SUM(E11:E46,E50:E69)</f>
        <v>65.692999999999998</v>
      </c>
      <c r="F71" s="19"/>
    </row>
    <row r="72" spans="1:6" x14ac:dyDescent="0.25">
      <c r="A72" s="24"/>
      <c r="B72" s="29" t="s">
        <v>401</v>
      </c>
      <c r="C72" s="16" t="s">
        <v>403</v>
      </c>
      <c r="D72" s="16"/>
      <c r="E72" s="18">
        <f>SUM(E11:E46,E50:E69)</f>
        <v>65.692999999999998</v>
      </c>
      <c r="F72" s="19"/>
    </row>
    <row r="73" spans="1:6" ht="8.25" customHeight="1" thickBot="1" x14ac:dyDescent="0.3">
      <c r="A73" s="77"/>
      <c r="B73" s="78"/>
      <c r="C73" s="78"/>
      <c r="D73" s="78"/>
      <c r="E73" s="78"/>
      <c r="F73" s="79"/>
    </row>
    <row r="74" spans="1:6" x14ac:dyDescent="0.25">
      <c r="A74" s="80"/>
      <c r="B74" s="81" t="s">
        <v>404</v>
      </c>
      <c r="C74" s="82"/>
      <c r="D74" s="82"/>
      <c r="E74" s="83">
        <f>'A gr. klases'!E56+'B gr. klases'!E108+'C gr. klases'!E71</f>
        <v>319.33899999999994</v>
      </c>
      <c r="F74" s="84"/>
    </row>
    <row r="75" spans="1:6" x14ac:dyDescent="0.25">
      <c r="A75" s="24"/>
      <c r="B75" s="75" t="s">
        <v>401</v>
      </c>
      <c r="C75" s="45" t="s">
        <v>402</v>
      </c>
      <c r="D75" s="45"/>
      <c r="E75" s="48">
        <f>'A gr. klases'!E57+'B gr. klases'!E109</f>
        <v>70.091000000000008</v>
      </c>
      <c r="F75" s="26"/>
    </row>
    <row r="76" spans="1:6" x14ac:dyDescent="0.25">
      <c r="A76" s="24"/>
      <c r="B76" s="45"/>
      <c r="C76" s="45" t="s">
        <v>403</v>
      </c>
      <c r="D76" s="76"/>
      <c r="E76" s="48">
        <f>'A gr. klases'!E58+'B gr. klases'!E110+'C gr. klases'!E72</f>
        <v>249.24799999999999</v>
      </c>
      <c r="F76" s="26"/>
    </row>
    <row r="77" spans="1:6" ht="15.75" thickBot="1" x14ac:dyDescent="0.3">
      <c r="A77" s="30"/>
      <c r="B77" s="31"/>
      <c r="C77" s="31"/>
      <c r="D77" s="68"/>
      <c r="E77" s="31"/>
      <c r="F77" s="32"/>
    </row>
    <row r="78" spans="1:6" x14ac:dyDescent="0.25">
      <c r="D78" s="5"/>
    </row>
    <row r="79" spans="1:6" x14ac:dyDescent="0.25">
      <c r="D79" s="5"/>
    </row>
    <row r="80" spans="1:6" x14ac:dyDescent="0.25">
      <c r="D80" s="1"/>
    </row>
  </sheetData>
  <mergeCells count="14">
    <mergeCell ref="A47:A48"/>
    <mergeCell ref="B47:B48"/>
    <mergeCell ref="C47:E47"/>
    <mergeCell ref="F47:F48"/>
    <mergeCell ref="C1:F1"/>
    <mergeCell ref="C2:F2"/>
    <mergeCell ref="C3:F3"/>
    <mergeCell ref="C4:F4"/>
    <mergeCell ref="A6:F6"/>
    <mergeCell ref="A5:F5"/>
    <mergeCell ref="A7:A8"/>
    <mergeCell ref="B7:B8"/>
    <mergeCell ref="F7:F8"/>
    <mergeCell ref="C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Normal="100" workbookViewId="0">
      <selection activeCell="G7" sqref="A7:XFD215"/>
    </sheetView>
  </sheetViews>
  <sheetFormatPr defaultRowHeight="15" x14ac:dyDescent="0.25"/>
  <cols>
    <col min="1" max="1" width="4.42578125" customWidth="1"/>
    <col min="2" max="2" width="27.28515625" customWidth="1"/>
    <col min="3" max="3" width="9.7109375" customWidth="1"/>
    <col min="4" max="4" width="10.85546875" customWidth="1"/>
    <col min="5" max="5" width="12.7109375" customWidth="1"/>
    <col min="6" max="6" width="14" customWidth="1"/>
  </cols>
  <sheetData>
    <row r="1" spans="1:6" ht="15" customHeight="1" x14ac:dyDescent="0.25">
      <c r="C1" s="102" t="s">
        <v>398</v>
      </c>
      <c r="D1" s="102"/>
      <c r="E1" s="102"/>
      <c r="F1" s="102"/>
    </row>
    <row r="2" spans="1:6" x14ac:dyDescent="0.25">
      <c r="C2" s="101" t="s">
        <v>399</v>
      </c>
      <c r="D2" s="101"/>
      <c r="E2" s="101"/>
      <c r="F2" s="101"/>
    </row>
    <row r="3" spans="1:6" ht="16.5" customHeight="1" x14ac:dyDescent="0.25">
      <c r="C3" s="101" t="s">
        <v>400</v>
      </c>
      <c r="D3" s="101"/>
      <c r="E3" s="101"/>
      <c r="F3" s="101"/>
    </row>
    <row r="4" spans="1:6" ht="9.75" customHeight="1" x14ac:dyDescent="0.25">
      <c r="C4" s="103"/>
      <c r="D4" s="103"/>
      <c r="E4" s="103"/>
      <c r="F4" s="103"/>
    </row>
    <row r="5" spans="1:6" ht="49.5" customHeight="1" x14ac:dyDescent="0.25">
      <c r="A5" s="94" t="s">
        <v>434</v>
      </c>
      <c r="B5" s="94"/>
      <c r="C5" s="94"/>
      <c r="D5" s="94"/>
      <c r="E5" s="94"/>
      <c r="F5" s="94"/>
    </row>
    <row r="6" spans="1:6" ht="18" customHeight="1" thickBot="1" x14ac:dyDescent="0.3">
      <c r="A6" s="93" t="s">
        <v>409</v>
      </c>
      <c r="B6" s="93"/>
      <c r="C6" s="93"/>
      <c r="D6" s="93"/>
      <c r="E6" s="93"/>
      <c r="F6" s="93"/>
    </row>
    <row r="7" spans="1:6" ht="15.75" customHeight="1" thickBot="1" x14ac:dyDescent="0.3">
      <c r="A7" s="95" t="s">
        <v>0</v>
      </c>
      <c r="B7" s="96" t="s">
        <v>1</v>
      </c>
      <c r="C7" s="97" t="s">
        <v>383</v>
      </c>
      <c r="D7" s="98"/>
      <c r="E7" s="98"/>
      <c r="F7" s="99" t="s">
        <v>387</v>
      </c>
    </row>
    <row r="8" spans="1:6" ht="45" customHeight="1" thickBot="1" x14ac:dyDescent="0.3">
      <c r="A8" s="95"/>
      <c r="B8" s="96"/>
      <c r="C8" s="6" t="s">
        <v>384</v>
      </c>
      <c r="D8" s="6" t="s">
        <v>385</v>
      </c>
      <c r="E8" s="7" t="s">
        <v>386</v>
      </c>
      <c r="F8" s="100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</row>
    <row r="10" spans="1:6" ht="15.75" x14ac:dyDescent="0.25">
      <c r="A10" s="15"/>
      <c r="B10" s="58" t="s">
        <v>236</v>
      </c>
      <c r="C10" s="17"/>
      <c r="D10" s="61"/>
      <c r="E10" s="61"/>
      <c r="F10" s="19"/>
    </row>
    <row r="11" spans="1:6" x14ac:dyDescent="0.25">
      <c r="A11" s="40">
        <v>1</v>
      </c>
      <c r="B11" s="41" t="s">
        <v>237</v>
      </c>
      <c r="C11" s="42">
        <v>0</v>
      </c>
      <c r="D11" s="62">
        <v>1.01</v>
      </c>
      <c r="E11" s="62">
        <v>1.01</v>
      </c>
      <c r="F11" s="19" t="s">
        <v>4</v>
      </c>
    </row>
    <row r="12" spans="1:6" x14ac:dyDescent="0.25">
      <c r="A12" s="40">
        <v>2</v>
      </c>
      <c r="B12" s="41" t="s">
        <v>238</v>
      </c>
      <c r="C12" s="42">
        <v>0</v>
      </c>
      <c r="D12" s="62">
        <v>1.68</v>
      </c>
      <c r="E12" s="62">
        <v>1.68</v>
      </c>
      <c r="F12" s="19" t="s">
        <v>4</v>
      </c>
    </row>
    <row r="13" spans="1:6" x14ac:dyDescent="0.25">
      <c r="A13" s="40">
        <v>3</v>
      </c>
      <c r="B13" s="41" t="s">
        <v>239</v>
      </c>
      <c r="C13" s="42">
        <v>0</v>
      </c>
      <c r="D13" s="62">
        <v>0.20499999999999999</v>
      </c>
      <c r="E13" s="62">
        <v>0.20499999999999999</v>
      </c>
      <c r="F13" s="19" t="s">
        <v>8</v>
      </c>
    </row>
    <row r="14" spans="1:6" x14ac:dyDescent="0.25">
      <c r="A14" s="40">
        <v>4</v>
      </c>
      <c r="B14" s="41" t="s">
        <v>240</v>
      </c>
      <c r="C14" s="42">
        <v>0</v>
      </c>
      <c r="D14" s="62">
        <v>0.17</v>
      </c>
      <c r="E14" s="62">
        <v>0.17</v>
      </c>
      <c r="F14" s="19" t="s">
        <v>8</v>
      </c>
    </row>
    <row r="15" spans="1:6" x14ac:dyDescent="0.25">
      <c r="A15" s="40">
        <v>5</v>
      </c>
      <c r="B15" s="41" t="s">
        <v>241</v>
      </c>
      <c r="C15" s="42">
        <v>0</v>
      </c>
      <c r="D15" s="62">
        <v>0.17</v>
      </c>
      <c r="E15" s="62">
        <v>0.17</v>
      </c>
      <c r="F15" s="19" t="s">
        <v>8</v>
      </c>
    </row>
    <row r="16" spans="1:6" x14ac:dyDescent="0.25">
      <c r="A16" s="40">
        <v>6</v>
      </c>
      <c r="B16" s="41" t="s">
        <v>242</v>
      </c>
      <c r="C16" s="42">
        <v>0</v>
      </c>
      <c r="D16" s="62">
        <v>1.44</v>
      </c>
      <c r="E16" s="62">
        <v>1.44</v>
      </c>
      <c r="F16" s="19" t="s">
        <v>243</v>
      </c>
    </row>
    <row r="17" spans="1:6" x14ac:dyDescent="0.25">
      <c r="A17" s="40">
        <v>7</v>
      </c>
      <c r="B17" s="41" t="s">
        <v>244</v>
      </c>
      <c r="C17" s="42">
        <v>0</v>
      </c>
      <c r="D17" s="62">
        <v>0.41</v>
      </c>
      <c r="E17" s="62">
        <v>0.41</v>
      </c>
      <c r="F17" s="19" t="s">
        <v>8</v>
      </c>
    </row>
    <row r="18" spans="1:6" x14ac:dyDescent="0.25">
      <c r="A18" s="40">
        <v>8</v>
      </c>
      <c r="B18" s="41" t="s">
        <v>245</v>
      </c>
      <c r="C18" s="42">
        <v>0</v>
      </c>
      <c r="D18" s="62">
        <v>0.56999999999999995</v>
      </c>
      <c r="E18" s="62">
        <v>0.56999999999999995</v>
      </c>
      <c r="F18" s="19" t="s">
        <v>8</v>
      </c>
    </row>
    <row r="19" spans="1:6" x14ac:dyDescent="0.25">
      <c r="A19" s="40">
        <v>9</v>
      </c>
      <c r="B19" s="41" t="s">
        <v>246</v>
      </c>
      <c r="C19" s="42">
        <v>0</v>
      </c>
      <c r="D19" s="62">
        <v>0.37</v>
      </c>
      <c r="E19" s="62">
        <v>0.37</v>
      </c>
      <c r="F19" s="19" t="s">
        <v>8</v>
      </c>
    </row>
    <row r="20" spans="1:6" x14ac:dyDescent="0.25">
      <c r="A20" s="40">
        <v>10</v>
      </c>
      <c r="B20" s="41" t="s">
        <v>247</v>
      </c>
      <c r="C20" s="42">
        <v>0</v>
      </c>
      <c r="D20" s="62">
        <v>1.22</v>
      </c>
      <c r="E20" s="62">
        <v>1.22</v>
      </c>
      <c r="F20" s="19" t="s">
        <v>8</v>
      </c>
    </row>
    <row r="21" spans="1:6" x14ac:dyDescent="0.25">
      <c r="A21" s="40">
        <v>11</v>
      </c>
      <c r="B21" s="41" t="s">
        <v>248</v>
      </c>
      <c r="C21" s="42">
        <v>0</v>
      </c>
      <c r="D21" s="62">
        <v>0.43</v>
      </c>
      <c r="E21" s="62">
        <v>0.43</v>
      </c>
      <c r="F21" s="19" t="s">
        <v>8</v>
      </c>
    </row>
    <row r="22" spans="1:6" x14ac:dyDescent="0.25">
      <c r="A22" s="40">
        <v>12</v>
      </c>
      <c r="B22" s="41" t="s">
        <v>249</v>
      </c>
      <c r="C22" s="42">
        <v>0</v>
      </c>
      <c r="D22" s="62">
        <v>0.23</v>
      </c>
      <c r="E22" s="62">
        <v>0.23</v>
      </c>
      <c r="F22" s="19" t="s">
        <v>4</v>
      </c>
    </row>
    <row r="23" spans="1:6" x14ac:dyDescent="0.25">
      <c r="A23" s="40">
        <v>13</v>
      </c>
      <c r="B23" s="41" t="s">
        <v>250</v>
      </c>
      <c r="C23" s="42">
        <v>0</v>
      </c>
      <c r="D23" s="62">
        <v>0.3</v>
      </c>
      <c r="E23" s="62">
        <v>0.3</v>
      </c>
      <c r="F23" s="19" t="s">
        <v>8</v>
      </c>
    </row>
    <row r="24" spans="1:6" x14ac:dyDescent="0.25">
      <c r="A24" s="40">
        <v>14</v>
      </c>
      <c r="B24" s="41" t="s">
        <v>251</v>
      </c>
      <c r="C24" s="42">
        <v>0</v>
      </c>
      <c r="D24" s="62">
        <v>0.13</v>
      </c>
      <c r="E24" s="62">
        <v>0.13</v>
      </c>
      <c r="F24" s="19" t="s">
        <v>8</v>
      </c>
    </row>
    <row r="25" spans="1:6" x14ac:dyDescent="0.25">
      <c r="A25" s="40">
        <v>15</v>
      </c>
      <c r="B25" s="41" t="s">
        <v>252</v>
      </c>
      <c r="C25" s="42">
        <v>0</v>
      </c>
      <c r="D25" s="62">
        <v>0.17799999999999999</v>
      </c>
      <c r="E25" s="62">
        <v>0.17799999999999999</v>
      </c>
      <c r="F25" s="19" t="s">
        <v>8</v>
      </c>
    </row>
    <row r="26" spans="1:6" x14ac:dyDescent="0.25">
      <c r="A26" s="40">
        <v>16</v>
      </c>
      <c r="B26" s="41" t="s">
        <v>253</v>
      </c>
      <c r="C26" s="42">
        <v>0</v>
      </c>
      <c r="D26" s="62">
        <v>0.55000000000000004</v>
      </c>
      <c r="E26" s="62">
        <v>0.55000000000000004</v>
      </c>
      <c r="F26" s="19" t="s">
        <v>8</v>
      </c>
    </row>
    <row r="27" spans="1:6" x14ac:dyDescent="0.25">
      <c r="A27" s="40">
        <v>17</v>
      </c>
      <c r="B27" s="41" t="s">
        <v>254</v>
      </c>
      <c r="C27" s="42">
        <v>0</v>
      </c>
      <c r="D27" s="62">
        <v>0.189</v>
      </c>
      <c r="E27" s="62">
        <v>0.189</v>
      </c>
      <c r="F27" s="19" t="s">
        <v>8</v>
      </c>
    </row>
    <row r="28" spans="1:6" x14ac:dyDescent="0.25">
      <c r="A28" s="40">
        <v>18</v>
      </c>
      <c r="B28" s="41" t="s">
        <v>255</v>
      </c>
      <c r="C28" s="42">
        <v>0</v>
      </c>
      <c r="D28" s="62">
        <v>0.18</v>
      </c>
      <c r="E28" s="62">
        <v>0.18</v>
      </c>
      <c r="F28" s="19" t="s">
        <v>8</v>
      </c>
    </row>
    <row r="29" spans="1:6" x14ac:dyDescent="0.25">
      <c r="A29" s="40">
        <v>19</v>
      </c>
      <c r="B29" s="41" t="s">
        <v>256</v>
      </c>
      <c r="C29" s="42">
        <v>0</v>
      </c>
      <c r="D29" s="62">
        <v>0.3</v>
      </c>
      <c r="E29" s="62">
        <v>0.3</v>
      </c>
      <c r="F29" s="19" t="s">
        <v>8</v>
      </c>
    </row>
    <row r="30" spans="1:6" x14ac:dyDescent="0.25">
      <c r="A30" s="40">
        <v>20</v>
      </c>
      <c r="B30" s="41" t="s">
        <v>257</v>
      </c>
      <c r="C30" s="42">
        <v>0</v>
      </c>
      <c r="D30" s="62">
        <v>0.47</v>
      </c>
      <c r="E30" s="62">
        <v>0.47</v>
      </c>
      <c r="F30" s="19" t="s">
        <v>8</v>
      </c>
    </row>
    <row r="31" spans="1:6" x14ac:dyDescent="0.25">
      <c r="A31" s="40">
        <v>21</v>
      </c>
      <c r="B31" s="41" t="s">
        <v>258</v>
      </c>
      <c r="C31" s="42">
        <v>0</v>
      </c>
      <c r="D31" s="62">
        <v>1.59</v>
      </c>
      <c r="E31" s="62">
        <v>1.59</v>
      </c>
      <c r="F31" s="19" t="s">
        <v>8</v>
      </c>
    </row>
    <row r="32" spans="1:6" x14ac:dyDescent="0.25">
      <c r="A32" s="40">
        <v>22</v>
      </c>
      <c r="B32" s="41" t="s">
        <v>259</v>
      </c>
      <c r="C32" s="42">
        <v>0</v>
      </c>
      <c r="D32" s="62">
        <v>1.27</v>
      </c>
      <c r="E32" s="62">
        <v>1.27</v>
      </c>
      <c r="F32" s="19" t="s">
        <v>8</v>
      </c>
    </row>
    <row r="33" spans="1:6" x14ac:dyDescent="0.25">
      <c r="A33" s="40">
        <v>23</v>
      </c>
      <c r="B33" s="41" t="s">
        <v>260</v>
      </c>
      <c r="C33" s="42">
        <v>0</v>
      </c>
      <c r="D33" s="62">
        <v>0.69</v>
      </c>
      <c r="E33" s="62">
        <v>0.69</v>
      </c>
      <c r="F33" s="19" t="s">
        <v>8</v>
      </c>
    </row>
    <row r="34" spans="1:6" x14ac:dyDescent="0.25">
      <c r="A34" s="40">
        <v>24</v>
      </c>
      <c r="B34" s="41" t="s">
        <v>261</v>
      </c>
      <c r="C34" s="42">
        <v>0</v>
      </c>
      <c r="D34" s="62">
        <v>0.59</v>
      </c>
      <c r="E34" s="62">
        <v>0.59</v>
      </c>
      <c r="F34" s="19" t="s">
        <v>8</v>
      </c>
    </row>
    <row r="35" spans="1:6" x14ac:dyDescent="0.25">
      <c r="A35" s="40">
        <v>25</v>
      </c>
      <c r="B35" s="41" t="s">
        <v>262</v>
      </c>
      <c r="C35" s="42">
        <v>0</v>
      </c>
      <c r="D35" s="62">
        <v>0.46</v>
      </c>
      <c r="E35" s="62">
        <v>0.46</v>
      </c>
      <c r="F35" s="19" t="s">
        <v>8</v>
      </c>
    </row>
    <row r="36" spans="1:6" x14ac:dyDescent="0.25">
      <c r="A36" s="40">
        <v>26</v>
      </c>
      <c r="B36" s="41" t="s">
        <v>263</v>
      </c>
      <c r="C36" s="42">
        <v>0</v>
      </c>
      <c r="D36" s="62">
        <v>1.06</v>
      </c>
      <c r="E36" s="62">
        <v>1.06</v>
      </c>
      <c r="F36" s="19" t="s">
        <v>8</v>
      </c>
    </row>
    <row r="37" spans="1:6" x14ac:dyDescent="0.25">
      <c r="A37" s="40">
        <v>27</v>
      </c>
      <c r="B37" s="41" t="s">
        <v>264</v>
      </c>
      <c r="C37" s="42">
        <v>0</v>
      </c>
      <c r="D37" s="62">
        <v>7.0000000000000007E-2</v>
      </c>
      <c r="E37" s="62">
        <v>7.0000000000000007E-2</v>
      </c>
      <c r="F37" s="19" t="s">
        <v>4</v>
      </c>
    </row>
    <row r="38" spans="1:6" x14ac:dyDescent="0.25">
      <c r="A38" s="40">
        <v>28</v>
      </c>
      <c r="B38" s="41" t="s">
        <v>265</v>
      </c>
      <c r="C38" s="42">
        <v>0</v>
      </c>
      <c r="D38" s="62">
        <v>0.17</v>
      </c>
      <c r="E38" s="62">
        <v>0.17</v>
      </c>
      <c r="F38" s="19" t="s">
        <v>8</v>
      </c>
    </row>
    <row r="39" spans="1:6" x14ac:dyDescent="0.25">
      <c r="A39" s="40">
        <v>29</v>
      </c>
      <c r="B39" s="41" t="s">
        <v>266</v>
      </c>
      <c r="C39" s="42">
        <v>0</v>
      </c>
      <c r="D39" s="62">
        <v>0.25</v>
      </c>
      <c r="E39" s="62">
        <v>0.25</v>
      </c>
      <c r="F39" s="19" t="s">
        <v>8</v>
      </c>
    </row>
    <row r="40" spans="1:6" x14ac:dyDescent="0.25">
      <c r="A40" s="40">
        <v>30</v>
      </c>
      <c r="B40" s="41" t="s">
        <v>267</v>
      </c>
      <c r="C40" s="42">
        <v>0</v>
      </c>
      <c r="D40" s="62">
        <v>0.68899999999999995</v>
      </c>
      <c r="E40" s="62">
        <v>0.68899999999999995</v>
      </c>
      <c r="F40" s="19" t="s">
        <v>8</v>
      </c>
    </row>
    <row r="41" spans="1:6" x14ac:dyDescent="0.25">
      <c r="A41" s="40">
        <v>31</v>
      </c>
      <c r="B41" s="41" t="s">
        <v>268</v>
      </c>
      <c r="C41" s="42">
        <v>0</v>
      </c>
      <c r="D41" s="62">
        <v>0.15</v>
      </c>
      <c r="E41" s="62">
        <v>0.15</v>
      </c>
      <c r="F41" s="19" t="s">
        <v>8</v>
      </c>
    </row>
    <row r="42" spans="1:6" x14ac:dyDescent="0.25">
      <c r="A42" s="40">
        <v>32</v>
      </c>
      <c r="B42" s="41" t="s">
        <v>269</v>
      </c>
      <c r="C42" s="42">
        <v>0</v>
      </c>
      <c r="D42" s="62">
        <v>0.43</v>
      </c>
      <c r="E42" s="62">
        <v>0.43</v>
      </c>
      <c r="F42" s="19" t="s">
        <v>8</v>
      </c>
    </row>
    <row r="43" spans="1:6" x14ac:dyDescent="0.25">
      <c r="A43" s="40">
        <v>33</v>
      </c>
      <c r="B43" s="41" t="s">
        <v>270</v>
      </c>
      <c r="C43" s="42">
        <v>0</v>
      </c>
      <c r="D43" s="62">
        <v>1.0900000000000001</v>
      </c>
      <c r="E43" s="62">
        <v>1.0900000000000001</v>
      </c>
      <c r="F43" s="19" t="s">
        <v>8</v>
      </c>
    </row>
    <row r="44" spans="1:6" x14ac:dyDescent="0.25">
      <c r="A44" s="40">
        <v>34</v>
      </c>
      <c r="B44" s="41" t="s">
        <v>271</v>
      </c>
      <c r="C44" s="42">
        <v>0</v>
      </c>
      <c r="D44" s="62">
        <v>0.108</v>
      </c>
      <c r="E44" s="62">
        <v>0.108</v>
      </c>
      <c r="F44" s="19" t="s">
        <v>8</v>
      </c>
    </row>
    <row r="45" spans="1:6" x14ac:dyDescent="0.25">
      <c r="A45" s="40">
        <v>35</v>
      </c>
      <c r="B45" s="41" t="s">
        <v>272</v>
      </c>
      <c r="C45" s="42">
        <v>0</v>
      </c>
      <c r="D45" s="62">
        <v>0.28999999999999998</v>
      </c>
      <c r="E45" s="62">
        <v>0.28999999999999998</v>
      </c>
      <c r="F45" s="19" t="s">
        <v>8</v>
      </c>
    </row>
    <row r="46" spans="1:6" ht="15.75" thickBot="1" x14ac:dyDescent="0.3">
      <c r="A46" s="40">
        <v>36</v>
      </c>
      <c r="B46" s="41" t="s">
        <v>273</v>
      </c>
      <c r="C46" s="42">
        <v>0</v>
      </c>
      <c r="D46" s="62">
        <v>0.51</v>
      </c>
      <c r="E46" s="62">
        <v>0.51</v>
      </c>
      <c r="F46" s="19" t="s">
        <v>8</v>
      </c>
    </row>
    <row r="47" spans="1:6" ht="15.75" customHeight="1" thickBot="1" x14ac:dyDescent="0.3">
      <c r="A47" s="95" t="s">
        <v>0</v>
      </c>
      <c r="B47" s="96" t="s">
        <v>1</v>
      </c>
      <c r="C47" s="97" t="s">
        <v>383</v>
      </c>
      <c r="D47" s="98"/>
      <c r="E47" s="98"/>
      <c r="F47" s="99" t="s">
        <v>387</v>
      </c>
    </row>
    <row r="48" spans="1:6" ht="45" customHeight="1" thickBot="1" x14ac:dyDescent="0.3">
      <c r="A48" s="95"/>
      <c r="B48" s="96"/>
      <c r="C48" s="6" t="s">
        <v>384</v>
      </c>
      <c r="D48" s="6" t="s">
        <v>385</v>
      </c>
      <c r="E48" s="7" t="s">
        <v>386</v>
      </c>
      <c r="F48" s="100"/>
    </row>
    <row r="49" spans="1:6" x14ac:dyDescent="0.2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9">
        <v>6</v>
      </c>
    </row>
    <row r="50" spans="1:6" x14ac:dyDescent="0.25">
      <c r="A50" s="40">
        <v>37</v>
      </c>
      <c r="B50" s="41" t="s">
        <v>274</v>
      </c>
      <c r="C50" s="42">
        <v>0</v>
      </c>
      <c r="D50" s="62">
        <v>0.14000000000000001</v>
      </c>
      <c r="E50" s="62">
        <v>0.14000000000000001</v>
      </c>
      <c r="F50" s="19" t="s">
        <v>8</v>
      </c>
    </row>
    <row r="51" spans="1:6" x14ac:dyDescent="0.25">
      <c r="A51" s="40">
        <v>38</v>
      </c>
      <c r="B51" s="41" t="s">
        <v>275</v>
      </c>
      <c r="C51" s="42">
        <v>0</v>
      </c>
      <c r="D51" s="62">
        <v>0.59</v>
      </c>
      <c r="E51" s="62">
        <v>0.59</v>
      </c>
      <c r="F51" s="19" t="s">
        <v>8</v>
      </c>
    </row>
    <row r="52" spans="1:6" x14ac:dyDescent="0.25">
      <c r="A52" s="40">
        <v>39</v>
      </c>
      <c r="B52" s="41" t="s">
        <v>276</v>
      </c>
      <c r="C52" s="42">
        <v>0</v>
      </c>
      <c r="D52" s="62">
        <v>0.47399999999999998</v>
      </c>
      <c r="E52" s="62">
        <v>0.47399999999999998</v>
      </c>
      <c r="F52" s="19" t="s">
        <v>8</v>
      </c>
    </row>
    <row r="53" spans="1:6" x14ac:dyDescent="0.25">
      <c r="A53" s="40">
        <v>40</v>
      </c>
      <c r="B53" s="41" t="s">
        <v>277</v>
      </c>
      <c r="C53" s="42">
        <v>0</v>
      </c>
      <c r="D53" s="62">
        <v>0.1</v>
      </c>
      <c r="E53" s="62">
        <v>0.1</v>
      </c>
      <c r="F53" s="19" t="s">
        <v>8</v>
      </c>
    </row>
    <row r="54" spans="1:6" x14ac:dyDescent="0.25">
      <c r="A54" s="40">
        <v>41</v>
      </c>
      <c r="B54" s="41" t="s">
        <v>278</v>
      </c>
      <c r="C54" s="42">
        <v>0</v>
      </c>
      <c r="D54" s="62">
        <v>0.08</v>
      </c>
      <c r="E54" s="62">
        <v>0.08</v>
      </c>
      <c r="F54" s="19" t="s">
        <v>8</v>
      </c>
    </row>
    <row r="55" spans="1:6" x14ac:dyDescent="0.25">
      <c r="A55" s="40">
        <v>42</v>
      </c>
      <c r="B55" s="41" t="s">
        <v>279</v>
      </c>
      <c r="C55" s="42">
        <v>0</v>
      </c>
      <c r="D55" s="62">
        <v>0.17</v>
      </c>
      <c r="E55" s="62">
        <v>0.17</v>
      </c>
      <c r="F55" s="19" t="s">
        <v>8</v>
      </c>
    </row>
    <row r="56" spans="1:6" x14ac:dyDescent="0.25">
      <c r="A56" s="40">
        <v>43</v>
      </c>
      <c r="B56" s="41" t="s">
        <v>280</v>
      </c>
      <c r="C56" s="42">
        <v>0</v>
      </c>
      <c r="D56" s="62">
        <v>0.59</v>
      </c>
      <c r="E56" s="62">
        <v>0.59</v>
      </c>
      <c r="F56" s="19" t="s">
        <v>8</v>
      </c>
    </row>
    <row r="57" spans="1:6" x14ac:dyDescent="0.25">
      <c r="A57" s="40">
        <v>44</v>
      </c>
      <c r="B57" s="41" t="s">
        <v>281</v>
      </c>
      <c r="C57" s="42">
        <v>0</v>
      </c>
      <c r="D57" s="62">
        <v>0.12</v>
      </c>
      <c r="E57" s="62">
        <v>0.12</v>
      </c>
      <c r="F57" s="19" t="s">
        <v>8</v>
      </c>
    </row>
    <row r="58" spans="1:6" x14ac:dyDescent="0.25">
      <c r="A58" s="40">
        <v>45</v>
      </c>
      <c r="B58" s="41" t="s">
        <v>282</v>
      </c>
      <c r="C58" s="42">
        <v>0</v>
      </c>
      <c r="D58" s="62">
        <v>0.1</v>
      </c>
      <c r="E58" s="62">
        <v>0.1</v>
      </c>
      <c r="F58" s="19" t="s">
        <v>8</v>
      </c>
    </row>
    <row r="59" spans="1:6" x14ac:dyDescent="0.25">
      <c r="A59" s="40">
        <v>46</v>
      </c>
      <c r="B59" s="41" t="s">
        <v>283</v>
      </c>
      <c r="C59" s="42">
        <v>0</v>
      </c>
      <c r="D59" s="62">
        <v>1.01</v>
      </c>
      <c r="E59" s="62">
        <v>1.01</v>
      </c>
      <c r="F59" s="19" t="s">
        <v>8</v>
      </c>
    </row>
    <row r="60" spans="1:6" x14ac:dyDescent="0.25">
      <c r="A60" s="40">
        <v>47</v>
      </c>
      <c r="B60" s="41" t="s">
        <v>284</v>
      </c>
      <c r="C60" s="42">
        <v>0</v>
      </c>
      <c r="D60" s="62">
        <v>0.16</v>
      </c>
      <c r="E60" s="62">
        <v>0.16</v>
      </c>
      <c r="F60" s="19" t="s">
        <v>8</v>
      </c>
    </row>
    <row r="61" spans="1:6" x14ac:dyDescent="0.25">
      <c r="A61" s="40">
        <v>48</v>
      </c>
      <c r="B61" s="41" t="s">
        <v>285</v>
      </c>
      <c r="C61" s="42">
        <v>0</v>
      </c>
      <c r="D61" s="62">
        <v>1.0900000000000001</v>
      </c>
      <c r="E61" s="62">
        <v>1.0900000000000001</v>
      </c>
      <c r="F61" s="19" t="s">
        <v>8</v>
      </c>
    </row>
    <row r="62" spans="1:6" x14ac:dyDescent="0.25">
      <c r="A62" s="40">
        <v>49</v>
      </c>
      <c r="B62" s="41" t="s">
        <v>286</v>
      </c>
      <c r="C62" s="42">
        <v>0</v>
      </c>
      <c r="D62" s="62">
        <v>0.16</v>
      </c>
      <c r="E62" s="62">
        <v>0.16</v>
      </c>
      <c r="F62" s="19" t="s">
        <v>8</v>
      </c>
    </row>
    <row r="63" spans="1:6" x14ac:dyDescent="0.25">
      <c r="A63" s="40">
        <v>50</v>
      </c>
      <c r="B63" s="41" t="s">
        <v>287</v>
      </c>
      <c r="C63" s="42">
        <v>0</v>
      </c>
      <c r="D63" s="62">
        <v>0.83</v>
      </c>
      <c r="E63" s="62">
        <v>0.83</v>
      </c>
      <c r="F63" s="19" t="s">
        <v>8</v>
      </c>
    </row>
    <row r="64" spans="1:6" x14ac:dyDescent="0.25">
      <c r="A64" s="40">
        <v>51</v>
      </c>
      <c r="B64" s="41" t="s">
        <v>288</v>
      </c>
      <c r="C64" s="42">
        <v>0</v>
      </c>
      <c r="D64" s="62">
        <v>0.25</v>
      </c>
      <c r="E64" s="62">
        <v>0.25</v>
      </c>
      <c r="F64" s="19" t="s">
        <v>4</v>
      </c>
    </row>
    <row r="65" spans="1:6" x14ac:dyDescent="0.25">
      <c r="A65" s="40">
        <v>52</v>
      </c>
      <c r="B65" s="41" t="s">
        <v>289</v>
      </c>
      <c r="C65" s="42">
        <v>0</v>
      </c>
      <c r="D65" s="62">
        <v>0.128</v>
      </c>
      <c r="E65" s="62">
        <v>0.128</v>
      </c>
      <c r="F65" s="19" t="s">
        <v>4</v>
      </c>
    </row>
    <row r="66" spans="1:6" x14ac:dyDescent="0.25">
      <c r="A66" s="40">
        <v>53</v>
      </c>
      <c r="B66" s="41" t="s">
        <v>290</v>
      </c>
      <c r="C66" s="42">
        <v>0</v>
      </c>
      <c r="D66" s="62">
        <v>2.13</v>
      </c>
      <c r="E66" s="62">
        <v>2.2130000000000001</v>
      </c>
      <c r="F66" s="19" t="s">
        <v>243</v>
      </c>
    </row>
    <row r="67" spans="1:6" x14ac:dyDescent="0.25">
      <c r="A67" s="44"/>
      <c r="B67" s="41"/>
      <c r="C67" s="43">
        <v>2.13</v>
      </c>
      <c r="D67" s="43">
        <v>2.23</v>
      </c>
      <c r="E67" s="62">
        <v>0.1</v>
      </c>
      <c r="F67" s="19" t="s">
        <v>316</v>
      </c>
    </row>
    <row r="68" spans="1:6" x14ac:dyDescent="0.25">
      <c r="A68" s="40">
        <v>54</v>
      </c>
      <c r="B68" s="41" t="s">
        <v>291</v>
      </c>
      <c r="C68" s="42">
        <v>0</v>
      </c>
      <c r="D68" s="62">
        <v>0.16</v>
      </c>
      <c r="E68" s="62">
        <v>0.16</v>
      </c>
      <c r="F68" s="19" t="s">
        <v>4</v>
      </c>
    </row>
    <row r="69" spans="1:6" x14ac:dyDescent="0.25">
      <c r="A69" s="40">
        <v>55</v>
      </c>
      <c r="B69" s="41" t="s">
        <v>292</v>
      </c>
      <c r="C69" s="42">
        <v>0</v>
      </c>
      <c r="D69" s="62">
        <v>0.24</v>
      </c>
      <c r="E69" s="62">
        <v>0.24</v>
      </c>
      <c r="F69" s="19" t="s">
        <v>8</v>
      </c>
    </row>
    <row r="70" spans="1:6" x14ac:dyDescent="0.25">
      <c r="A70" s="40">
        <v>56</v>
      </c>
      <c r="B70" s="41" t="s">
        <v>293</v>
      </c>
      <c r="C70" s="42">
        <v>0</v>
      </c>
      <c r="D70" s="62">
        <v>0.48</v>
      </c>
      <c r="E70" s="62">
        <v>0.48</v>
      </c>
      <c r="F70" s="19" t="s">
        <v>243</v>
      </c>
    </row>
    <row r="71" spans="1:6" x14ac:dyDescent="0.25">
      <c r="A71" s="40">
        <v>57</v>
      </c>
      <c r="B71" s="41" t="s">
        <v>294</v>
      </c>
      <c r="C71" s="42">
        <v>0</v>
      </c>
      <c r="D71" s="62">
        <v>0.26</v>
      </c>
      <c r="E71" s="62">
        <v>0.26</v>
      </c>
      <c r="F71" s="19" t="s">
        <v>8</v>
      </c>
    </row>
    <row r="72" spans="1:6" x14ac:dyDescent="0.25">
      <c r="A72" s="40">
        <v>58</v>
      </c>
      <c r="B72" s="41" t="s">
        <v>295</v>
      </c>
      <c r="C72" s="42">
        <v>0</v>
      </c>
      <c r="D72" s="62">
        <v>0.19</v>
      </c>
      <c r="E72" s="62">
        <v>0.19</v>
      </c>
      <c r="F72" s="19" t="s">
        <v>8</v>
      </c>
    </row>
    <row r="73" spans="1:6" x14ac:dyDescent="0.25">
      <c r="A73" s="40">
        <v>59</v>
      </c>
      <c r="B73" s="41" t="s">
        <v>296</v>
      </c>
      <c r="C73" s="42">
        <v>0</v>
      </c>
      <c r="D73" s="62">
        <v>0.75</v>
      </c>
      <c r="E73" s="62">
        <v>0.75</v>
      </c>
      <c r="F73" s="19" t="s">
        <v>8</v>
      </c>
    </row>
    <row r="74" spans="1:6" x14ac:dyDescent="0.25">
      <c r="A74" s="40">
        <v>60</v>
      </c>
      <c r="B74" s="41" t="s">
        <v>297</v>
      </c>
      <c r="C74" s="42">
        <v>0</v>
      </c>
      <c r="D74" s="62">
        <v>0.16</v>
      </c>
      <c r="E74" s="62">
        <v>0.16</v>
      </c>
      <c r="F74" s="19" t="s">
        <v>8</v>
      </c>
    </row>
    <row r="75" spans="1:6" x14ac:dyDescent="0.25">
      <c r="A75" s="40">
        <v>61</v>
      </c>
      <c r="B75" s="41" t="s">
        <v>298</v>
      </c>
      <c r="C75" s="42">
        <v>0</v>
      </c>
      <c r="D75" s="62">
        <v>2.72</v>
      </c>
      <c r="E75" s="62">
        <v>2.72</v>
      </c>
      <c r="F75" s="19" t="s">
        <v>8</v>
      </c>
    </row>
    <row r="76" spans="1:6" x14ac:dyDescent="0.25">
      <c r="A76" s="40">
        <v>62</v>
      </c>
      <c r="B76" s="41" t="s">
        <v>299</v>
      </c>
      <c r="C76" s="42">
        <v>0</v>
      </c>
      <c r="D76" s="62">
        <v>0.16</v>
      </c>
      <c r="E76" s="62">
        <v>0.16</v>
      </c>
      <c r="F76" s="19" t="s">
        <v>243</v>
      </c>
    </row>
    <row r="77" spans="1:6" x14ac:dyDescent="0.25">
      <c r="A77" s="40">
        <v>63</v>
      </c>
      <c r="B77" s="41" t="s">
        <v>300</v>
      </c>
      <c r="C77" s="42">
        <v>0</v>
      </c>
      <c r="D77" s="62">
        <v>1.07</v>
      </c>
      <c r="E77" s="62">
        <v>1.07</v>
      </c>
      <c r="F77" s="19" t="s">
        <v>4</v>
      </c>
    </row>
    <row r="78" spans="1:6" x14ac:dyDescent="0.25">
      <c r="A78" s="40">
        <v>64</v>
      </c>
      <c r="B78" s="41" t="s">
        <v>301</v>
      </c>
      <c r="C78" s="42">
        <v>0</v>
      </c>
      <c r="D78" s="62">
        <v>0.26600000000000001</v>
      </c>
      <c r="E78" s="62">
        <v>0.26600000000000001</v>
      </c>
      <c r="F78" s="19" t="s">
        <v>8</v>
      </c>
    </row>
    <row r="79" spans="1:6" x14ac:dyDescent="0.25">
      <c r="A79" s="40">
        <v>65</v>
      </c>
      <c r="B79" s="51" t="s">
        <v>302</v>
      </c>
      <c r="C79" s="42">
        <v>0</v>
      </c>
      <c r="D79" s="62">
        <v>0.41499999999999998</v>
      </c>
      <c r="E79" s="62">
        <v>0.41499999999999998</v>
      </c>
      <c r="F79" s="19" t="s">
        <v>8</v>
      </c>
    </row>
    <row r="80" spans="1:6" x14ac:dyDescent="0.25">
      <c r="A80" s="40">
        <v>66</v>
      </c>
      <c r="B80" s="41" t="s">
        <v>303</v>
      </c>
      <c r="C80" s="42">
        <v>0</v>
      </c>
      <c r="D80" s="62">
        <v>0.67200000000000004</v>
      </c>
      <c r="E80" s="62">
        <v>0.67200000000000004</v>
      </c>
      <c r="F80" s="19" t="s">
        <v>8</v>
      </c>
    </row>
    <row r="81" spans="1:6" x14ac:dyDescent="0.25">
      <c r="A81" s="40">
        <v>67</v>
      </c>
      <c r="B81" s="41" t="s">
        <v>304</v>
      </c>
      <c r="C81" s="52">
        <v>0</v>
      </c>
      <c r="D81" s="85">
        <v>0.23</v>
      </c>
      <c r="E81" s="85">
        <v>0.23</v>
      </c>
      <c r="F81" s="19" t="s">
        <v>8</v>
      </c>
    </row>
    <row r="82" spans="1:6" x14ac:dyDescent="0.25">
      <c r="A82" s="40">
        <v>68</v>
      </c>
      <c r="B82" s="41" t="s">
        <v>305</v>
      </c>
      <c r="C82" s="52">
        <v>0</v>
      </c>
      <c r="D82" s="85">
        <v>1.58</v>
      </c>
      <c r="E82" s="85">
        <v>1.58</v>
      </c>
      <c r="F82" s="19" t="s">
        <v>8</v>
      </c>
    </row>
    <row r="83" spans="1:6" x14ac:dyDescent="0.25">
      <c r="A83" s="40">
        <v>69</v>
      </c>
      <c r="B83" s="41" t="s">
        <v>306</v>
      </c>
      <c r="C83" s="52">
        <v>0</v>
      </c>
      <c r="D83" s="85">
        <v>0.28000000000000003</v>
      </c>
      <c r="E83" s="86">
        <v>0.28000000000000003</v>
      </c>
      <c r="F83" s="19" t="s">
        <v>8</v>
      </c>
    </row>
    <row r="84" spans="1:6" x14ac:dyDescent="0.25">
      <c r="A84" s="40">
        <v>70</v>
      </c>
      <c r="B84" s="41" t="s">
        <v>307</v>
      </c>
      <c r="C84" s="52">
        <v>0</v>
      </c>
      <c r="D84" s="85">
        <v>0.28999999999999998</v>
      </c>
      <c r="E84" s="85">
        <v>0.28999999999999998</v>
      </c>
      <c r="F84" s="19" t="s">
        <v>8</v>
      </c>
    </row>
    <row r="85" spans="1:6" x14ac:dyDescent="0.25">
      <c r="A85" s="40">
        <v>71</v>
      </c>
      <c r="B85" s="41" t="s">
        <v>308</v>
      </c>
      <c r="C85" s="52">
        <v>0</v>
      </c>
      <c r="D85" s="85">
        <v>2.0699999999999998</v>
      </c>
      <c r="E85" s="85">
        <v>2.0699999999999998</v>
      </c>
      <c r="F85" s="19" t="s">
        <v>8</v>
      </c>
    </row>
    <row r="86" spans="1:6" x14ac:dyDescent="0.25">
      <c r="A86" s="40">
        <v>72</v>
      </c>
      <c r="B86" s="41" t="s">
        <v>309</v>
      </c>
      <c r="C86" s="52">
        <v>0</v>
      </c>
      <c r="D86" s="85">
        <v>0.25</v>
      </c>
      <c r="E86" s="85">
        <v>0.25</v>
      </c>
      <c r="F86" s="19" t="s">
        <v>243</v>
      </c>
    </row>
    <row r="87" spans="1:6" x14ac:dyDescent="0.25">
      <c r="A87" s="40">
        <v>73</v>
      </c>
      <c r="B87" s="41" t="s">
        <v>310</v>
      </c>
      <c r="C87" s="52">
        <v>0</v>
      </c>
      <c r="D87" s="85">
        <v>0.3</v>
      </c>
      <c r="E87" s="85">
        <v>0.3</v>
      </c>
      <c r="F87" s="19" t="s">
        <v>8</v>
      </c>
    </row>
    <row r="88" spans="1:6" x14ac:dyDescent="0.25">
      <c r="A88" s="40">
        <v>74</v>
      </c>
      <c r="B88" s="41" t="s">
        <v>311</v>
      </c>
      <c r="C88" s="52">
        <v>0</v>
      </c>
      <c r="D88" s="85">
        <v>0.38</v>
      </c>
      <c r="E88" s="85">
        <v>0.38</v>
      </c>
      <c r="F88" s="19" t="s">
        <v>8</v>
      </c>
    </row>
    <row r="89" spans="1:6" x14ac:dyDescent="0.25">
      <c r="A89" s="40">
        <v>75</v>
      </c>
      <c r="B89" s="41" t="s">
        <v>312</v>
      </c>
      <c r="C89" s="52">
        <v>0</v>
      </c>
      <c r="D89" s="85">
        <v>1.1200000000000001</v>
      </c>
      <c r="E89" s="85">
        <v>1.1200000000000001</v>
      </c>
      <c r="F89" s="19" t="s">
        <v>243</v>
      </c>
    </row>
    <row r="90" spans="1:6" x14ac:dyDescent="0.25">
      <c r="A90" s="40">
        <v>76</v>
      </c>
      <c r="B90" s="41" t="s">
        <v>313</v>
      </c>
      <c r="C90" s="52">
        <v>0</v>
      </c>
      <c r="D90" s="85">
        <v>0.18</v>
      </c>
      <c r="E90" s="85">
        <v>0.18</v>
      </c>
      <c r="F90" s="19" t="s">
        <v>8</v>
      </c>
    </row>
    <row r="91" spans="1:6" x14ac:dyDescent="0.25">
      <c r="A91" s="40">
        <v>77</v>
      </c>
      <c r="B91" s="41" t="s">
        <v>314</v>
      </c>
      <c r="C91" s="52">
        <v>0</v>
      </c>
      <c r="D91" s="85">
        <v>0.53</v>
      </c>
      <c r="E91" s="85">
        <v>0.53</v>
      </c>
      <c r="F91" s="19" t="s">
        <v>8</v>
      </c>
    </row>
    <row r="92" spans="1:6" x14ac:dyDescent="0.25">
      <c r="A92" s="40">
        <v>78</v>
      </c>
      <c r="B92" s="41" t="s">
        <v>315</v>
      </c>
      <c r="C92" s="52">
        <v>0</v>
      </c>
      <c r="D92" s="85">
        <v>0.66400000000000003</v>
      </c>
      <c r="E92" s="85">
        <v>0.66400000000000003</v>
      </c>
      <c r="F92" s="19" t="s">
        <v>316</v>
      </c>
    </row>
    <row r="93" spans="1:6" x14ac:dyDescent="0.25">
      <c r="A93" s="40">
        <v>79</v>
      </c>
      <c r="B93" s="41" t="s">
        <v>317</v>
      </c>
      <c r="C93" s="52">
        <v>0</v>
      </c>
      <c r="D93" s="85">
        <v>0.55000000000000004</v>
      </c>
      <c r="E93" s="85">
        <v>0.55000000000000004</v>
      </c>
      <c r="F93" s="19" t="s">
        <v>8</v>
      </c>
    </row>
    <row r="94" spans="1:6" ht="15.75" thickBot="1" x14ac:dyDescent="0.3">
      <c r="A94" s="40">
        <v>80</v>
      </c>
      <c r="B94" s="41" t="s">
        <v>318</v>
      </c>
      <c r="C94" s="52">
        <v>0</v>
      </c>
      <c r="D94" s="85">
        <v>1.52</v>
      </c>
      <c r="E94" s="85">
        <v>1.52</v>
      </c>
      <c r="F94" s="19" t="s">
        <v>316</v>
      </c>
    </row>
    <row r="95" spans="1:6" ht="15.75" customHeight="1" thickBot="1" x14ac:dyDescent="0.3">
      <c r="A95" s="95" t="s">
        <v>0</v>
      </c>
      <c r="B95" s="96" t="s">
        <v>1</v>
      </c>
      <c r="C95" s="97" t="s">
        <v>383</v>
      </c>
      <c r="D95" s="98"/>
      <c r="E95" s="98"/>
      <c r="F95" s="99" t="s">
        <v>387</v>
      </c>
    </row>
    <row r="96" spans="1:6" ht="45" customHeight="1" thickBot="1" x14ac:dyDescent="0.3">
      <c r="A96" s="95"/>
      <c r="B96" s="96"/>
      <c r="C96" s="6" t="s">
        <v>384</v>
      </c>
      <c r="D96" s="6" t="s">
        <v>385</v>
      </c>
      <c r="E96" s="7" t="s">
        <v>386</v>
      </c>
      <c r="F96" s="100"/>
    </row>
    <row r="97" spans="1:6" x14ac:dyDescent="0.25">
      <c r="A97" s="8">
        <v>1</v>
      </c>
      <c r="B97" s="8">
        <v>2</v>
      </c>
      <c r="C97" s="8">
        <v>3</v>
      </c>
      <c r="D97" s="8">
        <v>4</v>
      </c>
      <c r="E97" s="8">
        <v>5</v>
      </c>
      <c r="F97" s="9">
        <v>6</v>
      </c>
    </row>
    <row r="98" spans="1:6" x14ac:dyDescent="0.25">
      <c r="A98" s="40">
        <v>81</v>
      </c>
      <c r="B98" s="41" t="s">
        <v>319</v>
      </c>
      <c r="C98" s="52">
        <v>0</v>
      </c>
      <c r="D98" s="85">
        <v>1.7</v>
      </c>
      <c r="E98" s="85">
        <v>1.7</v>
      </c>
      <c r="F98" s="19" t="s">
        <v>8</v>
      </c>
    </row>
    <row r="99" spans="1:6" x14ac:dyDescent="0.25">
      <c r="A99" s="40">
        <v>82</v>
      </c>
      <c r="B99" s="41" t="s">
        <v>320</v>
      </c>
      <c r="C99" s="52">
        <v>0</v>
      </c>
      <c r="D99" s="85">
        <v>0.43</v>
      </c>
      <c r="E99" s="85">
        <v>0.43</v>
      </c>
      <c r="F99" s="19" t="s">
        <v>8</v>
      </c>
    </row>
    <row r="100" spans="1:6" x14ac:dyDescent="0.25">
      <c r="A100" s="40">
        <v>83</v>
      </c>
      <c r="B100" s="41" t="s">
        <v>321</v>
      </c>
      <c r="C100" s="52">
        <v>0</v>
      </c>
      <c r="D100" s="85">
        <v>0.3</v>
      </c>
      <c r="E100" s="85">
        <v>0.3</v>
      </c>
      <c r="F100" s="19" t="s">
        <v>8</v>
      </c>
    </row>
    <row r="101" spans="1:6" x14ac:dyDescent="0.25">
      <c r="A101" s="40">
        <v>84</v>
      </c>
      <c r="B101" s="41" t="s">
        <v>322</v>
      </c>
      <c r="C101" s="52">
        <v>0</v>
      </c>
      <c r="D101" s="85">
        <v>0.15</v>
      </c>
      <c r="E101" s="85">
        <v>0.15</v>
      </c>
      <c r="F101" s="19" t="s">
        <v>8</v>
      </c>
    </row>
    <row r="102" spans="1:6" ht="15.75" x14ac:dyDescent="0.25">
      <c r="A102" s="24"/>
      <c r="B102" s="58" t="s">
        <v>343</v>
      </c>
      <c r="C102" s="39"/>
      <c r="D102" s="61"/>
      <c r="E102" s="61"/>
      <c r="F102" s="19"/>
    </row>
    <row r="103" spans="1:6" x14ac:dyDescent="0.25">
      <c r="A103" s="15">
        <v>1</v>
      </c>
      <c r="B103" s="16" t="s">
        <v>344</v>
      </c>
      <c r="C103" s="17">
        <v>0</v>
      </c>
      <c r="D103" s="61">
        <v>0.215</v>
      </c>
      <c r="E103" s="61">
        <v>0.215</v>
      </c>
      <c r="F103" s="19" t="s">
        <v>4</v>
      </c>
    </row>
    <row r="104" spans="1:6" x14ac:dyDescent="0.25">
      <c r="A104" s="15">
        <v>2</v>
      </c>
      <c r="B104" s="16" t="s">
        <v>345</v>
      </c>
      <c r="C104" s="17">
        <v>0</v>
      </c>
      <c r="D104" s="61">
        <v>0.2</v>
      </c>
      <c r="E104" s="61">
        <v>0.2</v>
      </c>
      <c r="F104" s="19" t="s">
        <v>4</v>
      </c>
    </row>
    <row r="105" spans="1:6" x14ac:dyDescent="0.25">
      <c r="A105" s="15">
        <v>3</v>
      </c>
      <c r="B105" s="16" t="s">
        <v>346</v>
      </c>
      <c r="C105" s="17">
        <v>0</v>
      </c>
      <c r="D105" s="61">
        <v>1.0640000000000001</v>
      </c>
      <c r="E105" s="61">
        <v>1.0640000000000001</v>
      </c>
      <c r="F105" s="19" t="s">
        <v>243</v>
      </c>
    </row>
    <row r="106" spans="1:6" x14ac:dyDescent="0.25">
      <c r="A106" s="15">
        <v>4</v>
      </c>
      <c r="B106" s="16" t="s">
        <v>347</v>
      </c>
      <c r="C106" s="17">
        <v>0</v>
      </c>
      <c r="D106" s="61">
        <v>0.51</v>
      </c>
      <c r="E106" s="61">
        <v>0.51</v>
      </c>
      <c r="F106" s="19" t="s">
        <v>243</v>
      </c>
    </row>
    <row r="107" spans="1:6" x14ac:dyDescent="0.25">
      <c r="A107" s="15">
        <v>5</v>
      </c>
      <c r="B107" s="16" t="s">
        <v>348</v>
      </c>
      <c r="C107" s="17">
        <v>0</v>
      </c>
      <c r="D107" s="61">
        <v>0.43</v>
      </c>
      <c r="E107" s="61">
        <v>0.43</v>
      </c>
      <c r="F107" s="19" t="s">
        <v>4</v>
      </c>
    </row>
    <row r="108" spans="1:6" x14ac:dyDescent="0.25">
      <c r="A108" s="15">
        <v>6</v>
      </c>
      <c r="B108" s="16" t="s">
        <v>349</v>
      </c>
      <c r="C108" s="17">
        <v>0</v>
      </c>
      <c r="D108" s="61">
        <v>0.217</v>
      </c>
      <c r="E108" s="61">
        <v>0.217</v>
      </c>
      <c r="F108" s="19" t="s">
        <v>4</v>
      </c>
    </row>
    <row r="109" spans="1:6" x14ac:dyDescent="0.25">
      <c r="A109" s="15">
        <v>7</v>
      </c>
      <c r="B109" s="16" t="s">
        <v>350</v>
      </c>
      <c r="C109" s="17">
        <v>0</v>
      </c>
      <c r="D109" s="61">
        <v>0.44</v>
      </c>
      <c r="E109" s="61">
        <v>0.44</v>
      </c>
      <c r="F109" s="19" t="s">
        <v>243</v>
      </c>
    </row>
    <row r="110" spans="1:6" x14ac:dyDescent="0.25">
      <c r="A110" s="15">
        <v>8</v>
      </c>
      <c r="B110" s="16" t="s">
        <v>351</v>
      </c>
      <c r="C110" s="17">
        <v>0</v>
      </c>
      <c r="D110" s="61">
        <v>0.42799999999999999</v>
      </c>
      <c r="E110" s="61">
        <v>0.42799999999999999</v>
      </c>
      <c r="F110" s="19" t="s">
        <v>243</v>
      </c>
    </row>
    <row r="111" spans="1:6" x14ac:dyDescent="0.25">
      <c r="A111" s="15">
        <v>9</v>
      </c>
      <c r="B111" s="16" t="s">
        <v>352</v>
      </c>
      <c r="C111" s="17">
        <v>0</v>
      </c>
      <c r="D111" s="61">
        <v>0.16400000000000001</v>
      </c>
      <c r="E111" s="61">
        <v>0.16400000000000001</v>
      </c>
      <c r="F111" s="19" t="s">
        <v>4</v>
      </c>
    </row>
    <row r="112" spans="1:6" x14ac:dyDescent="0.25">
      <c r="A112" s="15">
        <v>10</v>
      </c>
      <c r="B112" s="16" t="s">
        <v>353</v>
      </c>
      <c r="C112" s="17">
        <v>0</v>
      </c>
      <c r="D112" s="61">
        <v>0.25600000000000001</v>
      </c>
      <c r="E112" s="61">
        <v>0.25600000000000001</v>
      </c>
      <c r="F112" s="19" t="s">
        <v>4</v>
      </c>
    </row>
    <row r="113" spans="1:6" x14ac:dyDescent="0.25">
      <c r="A113" s="15">
        <v>11</v>
      </c>
      <c r="B113" s="16" t="s">
        <v>354</v>
      </c>
      <c r="C113" s="17">
        <v>0</v>
      </c>
      <c r="D113" s="61">
        <v>0.06</v>
      </c>
      <c r="E113" s="61">
        <v>0.06</v>
      </c>
      <c r="F113" s="19" t="s">
        <v>8</v>
      </c>
    </row>
    <row r="114" spans="1:6" x14ac:dyDescent="0.25">
      <c r="A114" s="15">
        <v>12</v>
      </c>
      <c r="B114" s="16" t="s">
        <v>355</v>
      </c>
      <c r="C114" s="17">
        <v>0</v>
      </c>
      <c r="D114" s="61">
        <v>0.1</v>
      </c>
      <c r="E114" s="61">
        <v>0.1</v>
      </c>
      <c r="F114" s="19" t="s">
        <v>4</v>
      </c>
    </row>
    <row r="115" spans="1:6" x14ac:dyDescent="0.25">
      <c r="A115" s="15">
        <v>13</v>
      </c>
      <c r="B115" s="16" t="s">
        <v>356</v>
      </c>
      <c r="C115" s="17">
        <v>0</v>
      </c>
      <c r="D115" s="61">
        <v>0.378</v>
      </c>
      <c r="E115" s="61">
        <v>0.378</v>
      </c>
      <c r="F115" s="19" t="s">
        <v>8</v>
      </c>
    </row>
    <row r="116" spans="1:6" x14ac:dyDescent="0.25">
      <c r="A116" s="15">
        <v>14</v>
      </c>
      <c r="B116" s="16" t="s">
        <v>357</v>
      </c>
      <c r="C116" s="17">
        <v>0</v>
      </c>
      <c r="D116" s="61">
        <v>0.16</v>
      </c>
      <c r="E116" s="61">
        <v>0.16</v>
      </c>
      <c r="F116" s="19" t="s">
        <v>4</v>
      </c>
    </row>
    <row r="117" spans="1:6" x14ac:dyDescent="0.25">
      <c r="A117" s="15">
        <v>15</v>
      </c>
      <c r="B117" s="16" t="s">
        <v>358</v>
      </c>
      <c r="C117" s="17">
        <v>0</v>
      </c>
      <c r="D117" s="61">
        <v>1.02</v>
      </c>
      <c r="E117" s="61">
        <v>1.02</v>
      </c>
      <c r="F117" s="19" t="s">
        <v>243</v>
      </c>
    </row>
    <row r="118" spans="1:6" x14ac:dyDescent="0.25">
      <c r="A118" s="15">
        <v>16</v>
      </c>
      <c r="B118" s="16" t="s">
        <v>359</v>
      </c>
      <c r="C118" s="17">
        <v>0</v>
      </c>
      <c r="D118" s="61">
        <v>0.21</v>
      </c>
      <c r="E118" s="61">
        <v>0.21</v>
      </c>
      <c r="F118" s="19" t="s">
        <v>4</v>
      </c>
    </row>
    <row r="119" spans="1:6" x14ac:dyDescent="0.25">
      <c r="A119" s="15">
        <v>17</v>
      </c>
      <c r="B119" s="16" t="s">
        <v>360</v>
      </c>
      <c r="C119" s="17">
        <v>0</v>
      </c>
      <c r="D119" s="61">
        <v>0.28999999999999998</v>
      </c>
      <c r="E119" s="61">
        <v>0.28999999999999998</v>
      </c>
      <c r="F119" s="19" t="s">
        <v>4</v>
      </c>
    </row>
    <row r="120" spans="1:6" x14ac:dyDescent="0.25">
      <c r="A120" s="15">
        <v>18</v>
      </c>
      <c r="B120" s="16" t="s">
        <v>361</v>
      </c>
      <c r="C120" s="17">
        <v>0</v>
      </c>
      <c r="D120" s="61">
        <v>0.22</v>
      </c>
      <c r="E120" s="61">
        <v>0.22</v>
      </c>
      <c r="F120" s="19" t="s">
        <v>4</v>
      </c>
    </row>
    <row r="121" spans="1:6" x14ac:dyDescent="0.25">
      <c r="A121" s="15">
        <v>19</v>
      </c>
      <c r="B121" s="16" t="s">
        <v>362</v>
      </c>
      <c r="C121" s="17">
        <v>0</v>
      </c>
      <c r="D121" s="61">
        <v>0.25</v>
      </c>
      <c r="E121" s="61">
        <v>0.25</v>
      </c>
      <c r="F121" s="19" t="s">
        <v>4</v>
      </c>
    </row>
    <row r="122" spans="1:6" x14ac:dyDescent="0.25">
      <c r="A122" s="15">
        <v>20</v>
      </c>
      <c r="B122" s="16" t="s">
        <v>363</v>
      </c>
      <c r="C122" s="17">
        <v>0</v>
      </c>
      <c r="D122" s="61">
        <v>0.53</v>
      </c>
      <c r="E122" s="61">
        <v>0.53</v>
      </c>
      <c r="F122" s="19" t="s">
        <v>243</v>
      </c>
    </row>
    <row r="123" spans="1:6" x14ac:dyDescent="0.25">
      <c r="A123" s="15">
        <v>21</v>
      </c>
      <c r="B123" s="16" t="s">
        <v>364</v>
      </c>
      <c r="C123" s="17">
        <v>0</v>
      </c>
      <c r="D123" s="61">
        <v>0.13</v>
      </c>
      <c r="E123" s="61">
        <v>0.13</v>
      </c>
      <c r="F123" s="19" t="s">
        <v>4</v>
      </c>
    </row>
    <row r="124" spans="1:6" x14ac:dyDescent="0.25">
      <c r="A124" s="15">
        <v>22</v>
      </c>
      <c r="B124" s="16" t="s">
        <v>365</v>
      </c>
      <c r="C124" s="17">
        <v>0</v>
      </c>
      <c r="D124" s="61">
        <v>1.37</v>
      </c>
      <c r="E124" s="61">
        <v>1.37</v>
      </c>
      <c r="F124" s="19" t="s">
        <v>4</v>
      </c>
    </row>
    <row r="125" spans="1:6" x14ac:dyDescent="0.25">
      <c r="A125" s="15">
        <v>23</v>
      </c>
      <c r="B125" s="16" t="s">
        <v>366</v>
      </c>
      <c r="C125" s="17">
        <v>0</v>
      </c>
      <c r="D125" s="61">
        <v>0.17</v>
      </c>
      <c r="E125" s="61">
        <v>0.17</v>
      </c>
      <c r="F125" s="19" t="s">
        <v>4</v>
      </c>
    </row>
    <row r="126" spans="1:6" x14ac:dyDescent="0.25">
      <c r="A126" s="15">
        <v>24</v>
      </c>
      <c r="B126" s="16" t="s">
        <v>367</v>
      </c>
      <c r="C126" s="17">
        <v>0</v>
      </c>
      <c r="D126" s="61">
        <v>0.27</v>
      </c>
      <c r="E126" s="61">
        <v>0.27</v>
      </c>
      <c r="F126" s="19" t="s">
        <v>4</v>
      </c>
    </row>
    <row r="127" spans="1:6" x14ac:dyDescent="0.25">
      <c r="A127" s="15">
        <v>25</v>
      </c>
      <c r="B127" s="16" t="s">
        <v>368</v>
      </c>
      <c r="C127" s="17">
        <v>0</v>
      </c>
      <c r="D127" s="61">
        <v>0.84599999999999997</v>
      </c>
      <c r="E127" s="61">
        <v>0.84599999999999997</v>
      </c>
      <c r="F127" s="19" t="s">
        <v>4</v>
      </c>
    </row>
    <row r="128" spans="1:6" x14ac:dyDescent="0.25">
      <c r="A128" s="15">
        <v>26</v>
      </c>
      <c r="B128" s="16" t="s">
        <v>369</v>
      </c>
      <c r="C128" s="17">
        <v>0</v>
      </c>
      <c r="D128" s="61">
        <v>0.39800000000000002</v>
      </c>
      <c r="E128" s="61">
        <v>0.39800000000000002</v>
      </c>
      <c r="F128" s="19" t="s">
        <v>4</v>
      </c>
    </row>
    <row r="129" spans="1:6" x14ac:dyDescent="0.25">
      <c r="A129" s="15">
        <v>27</v>
      </c>
      <c r="B129" s="16" t="s">
        <v>370</v>
      </c>
      <c r="C129" s="17">
        <v>0</v>
      </c>
      <c r="D129" s="61">
        <v>0.28000000000000003</v>
      </c>
      <c r="E129" s="61">
        <v>0.28000000000000003</v>
      </c>
      <c r="F129" s="19" t="s">
        <v>4</v>
      </c>
    </row>
    <row r="130" spans="1:6" x14ac:dyDescent="0.25">
      <c r="A130" s="15">
        <v>28</v>
      </c>
      <c r="B130" s="16" t="s">
        <v>371</v>
      </c>
      <c r="C130" s="17">
        <v>0</v>
      </c>
      <c r="D130" s="61">
        <v>0.41</v>
      </c>
      <c r="E130" s="61">
        <v>0.41</v>
      </c>
      <c r="F130" s="19" t="s">
        <v>4</v>
      </c>
    </row>
    <row r="131" spans="1:6" x14ac:dyDescent="0.25">
      <c r="A131" s="15">
        <v>29</v>
      </c>
      <c r="B131" s="16" t="s">
        <v>372</v>
      </c>
      <c r="C131" s="17">
        <v>0</v>
      </c>
      <c r="D131" s="61">
        <v>0.224</v>
      </c>
      <c r="E131" s="61">
        <v>0.224</v>
      </c>
      <c r="F131" s="19" t="s">
        <v>4</v>
      </c>
    </row>
    <row r="132" spans="1:6" x14ac:dyDescent="0.25">
      <c r="A132" s="15">
        <v>30</v>
      </c>
      <c r="B132" s="16" t="s">
        <v>373</v>
      </c>
      <c r="C132" s="17">
        <v>0</v>
      </c>
      <c r="D132" s="61">
        <v>0.14899999999999999</v>
      </c>
      <c r="E132" s="61">
        <v>0.14899999999999999</v>
      </c>
      <c r="F132" s="19" t="s">
        <v>8</v>
      </c>
    </row>
    <row r="133" spans="1:6" x14ac:dyDescent="0.25">
      <c r="A133" s="15">
        <v>31</v>
      </c>
      <c r="B133" s="16" t="s">
        <v>374</v>
      </c>
      <c r="C133" s="17">
        <v>0</v>
      </c>
      <c r="D133" s="61">
        <v>2.78</v>
      </c>
      <c r="E133" s="61">
        <v>2.78</v>
      </c>
      <c r="F133" s="19" t="s">
        <v>316</v>
      </c>
    </row>
    <row r="134" spans="1:6" x14ac:dyDescent="0.25">
      <c r="A134" s="15">
        <v>32</v>
      </c>
      <c r="B134" s="16" t="s">
        <v>375</v>
      </c>
      <c r="C134" s="17">
        <v>0</v>
      </c>
      <c r="D134" s="61">
        <v>0.14799999999999999</v>
      </c>
      <c r="E134" s="61">
        <v>0.14799999999999999</v>
      </c>
      <c r="F134" s="19" t="s">
        <v>4</v>
      </c>
    </row>
    <row r="135" spans="1:6" x14ac:dyDescent="0.25">
      <c r="A135" s="15">
        <v>33</v>
      </c>
      <c r="B135" s="16" t="s">
        <v>376</v>
      </c>
      <c r="C135" s="17">
        <v>0</v>
      </c>
      <c r="D135" s="61">
        <v>0.24</v>
      </c>
      <c r="E135" s="61">
        <v>0.24</v>
      </c>
      <c r="F135" s="19" t="s">
        <v>4</v>
      </c>
    </row>
    <row r="136" spans="1:6" x14ac:dyDescent="0.25">
      <c r="A136" s="15">
        <v>34</v>
      </c>
      <c r="B136" s="16" t="s">
        <v>377</v>
      </c>
      <c r="C136" s="17">
        <v>0</v>
      </c>
      <c r="D136" s="61">
        <v>0.247</v>
      </c>
      <c r="E136" s="61">
        <v>0.247</v>
      </c>
      <c r="F136" s="19" t="s">
        <v>4</v>
      </c>
    </row>
    <row r="137" spans="1:6" x14ac:dyDescent="0.25">
      <c r="A137" s="15">
        <v>35</v>
      </c>
      <c r="B137" s="16" t="s">
        <v>378</v>
      </c>
      <c r="C137" s="17">
        <v>0</v>
      </c>
      <c r="D137" s="61">
        <v>0.13500000000000001</v>
      </c>
      <c r="E137" s="61">
        <v>0.13500000000000001</v>
      </c>
      <c r="F137" s="19" t="s">
        <v>4</v>
      </c>
    </row>
    <row r="138" spans="1:6" ht="15.75" x14ac:dyDescent="0.25">
      <c r="A138" s="20"/>
      <c r="B138" s="58" t="s">
        <v>230</v>
      </c>
      <c r="C138" s="39"/>
      <c r="D138" s="61"/>
      <c r="E138" s="61"/>
      <c r="F138" s="19"/>
    </row>
    <row r="139" spans="1:6" x14ac:dyDescent="0.25">
      <c r="A139" s="15">
        <v>1</v>
      </c>
      <c r="B139" s="16" t="s">
        <v>231</v>
      </c>
      <c r="C139" s="17">
        <v>0</v>
      </c>
      <c r="D139" s="61">
        <v>0.37</v>
      </c>
      <c r="E139" s="61">
        <v>0.37</v>
      </c>
      <c r="F139" s="19" t="s">
        <v>8</v>
      </c>
    </row>
    <row r="140" spans="1:6" x14ac:dyDescent="0.25">
      <c r="A140" s="15">
        <v>2</v>
      </c>
      <c r="B140" s="16" t="s">
        <v>232</v>
      </c>
      <c r="C140" s="17">
        <v>0</v>
      </c>
      <c r="D140" s="61">
        <v>0.69</v>
      </c>
      <c r="E140" s="61">
        <v>0.69</v>
      </c>
      <c r="F140" s="19" t="s">
        <v>4</v>
      </c>
    </row>
    <row r="141" spans="1:6" x14ac:dyDescent="0.25">
      <c r="A141" s="15">
        <v>3</v>
      </c>
      <c r="B141" s="16" t="s">
        <v>222</v>
      </c>
      <c r="C141" s="17">
        <v>0</v>
      </c>
      <c r="D141" s="61">
        <v>0.38</v>
      </c>
      <c r="E141" s="61">
        <v>0.38</v>
      </c>
      <c r="F141" s="19" t="s">
        <v>8</v>
      </c>
    </row>
    <row r="142" spans="1:6" ht="15.75" thickBot="1" x14ac:dyDescent="0.3">
      <c r="A142" s="15">
        <v>4</v>
      </c>
      <c r="B142" s="16" t="s">
        <v>233</v>
      </c>
      <c r="C142" s="17">
        <v>0</v>
      </c>
      <c r="D142" s="61">
        <v>0.3</v>
      </c>
      <c r="E142" s="61">
        <v>0.3</v>
      </c>
      <c r="F142" s="19" t="s">
        <v>8</v>
      </c>
    </row>
    <row r="143" spans="1:6" ht="15.75" customHeight="1" thickBot="1" x14ac:dyDescent="0.3">
      <c r="A143" s="95" t="s">
        <v>0</v>
      </c>
      <c r="B143" s="96" t="s">
        <v>1</v>
      </c>
      <c r="C143" s="97" t="s">
        <v>383</v>
      </c>
      <c r="D143" s="98"/>
      <c r="E143" s="98"/>
      <c r="F143" s="99" t="s">
        <v>387</v>
      </c>
    </row>
    <row r="144" spans="1:6" ht="45" customHeight="1" thickBot="1" x14ac:dyDescent="0.3">
      <c r="A144" s="95"/>
      <c r="B144" s="96"/>
      <c r="C144" s="6" t="s">
        <v>384</v>
      </c>
      <c r="D144" s="6" t="s">
        <v>385</v>
      </c>
      <c r="E144" s="7" t="s">
        <v>386</v>
      </c>
      <c r="F144" s="100"/>
    </row>
    <row r="145" spans="1:6" x14ac:dyDescent="0.25">
      <c r="A145" s="8">
        <v>1</v>
      </c>
      <c r="B145" s="8">
        <v>2</v>
      </c>
      <c r="C145" s="8">
        <v>3</v>
      </c>
      <c r="D145" s="8">
        <v>4</v>
      </c>
      <c r="E145" s="8">
        <v>5</v>
      </c>
      <c r="F145" s="9">
        <v>6</v>
      </c>
    </row>
    <row r="146" spans="1:6" x14ac:dyDescent="0.25">
      <c r="A146" s="15">
        <v>5</v>
      </c>
      <c r="B146" s="16" t="s">
        <v>234</v>
      </c>
      <c r="C146" s="17">
        <v>0</v>
      </c>
      <c r="D146" s="61">
        <v>0.19</v>
      </c>
      <c r="E146" s="61">
        <v>0.19</v>
      </c>
      <c r="F146" s="19" t="s">
        <v>8</v>
      </c>
    </row>
    <row r="147" spans="1:6" x14ac:dyDescent="0.25">
      <c r="A147" s="15">
        <v>6</v>
      </c>
      <c r="B147" s="16" t="s">
        <v>235</v>
      </c>
      <c r="C147" s="17">
        <v>0</v>
      </c>
      <c r="D147" s="61">
        <v>0.106</v>
      </c>
      <c r="E147" s="61">
        <v>0.106</v>
      </c>
      <c r="F147" s="19" t="s">
        <v>8</v>
      </c>
    </row>
    <row r="148" spans="1:6" ht="15.75" x14ac:dyDescent="0.25">
      <c r="A148" s="24"/>
      <c r="B148" s="58" t="s">
        <v>435</v>
      </c>
      <c r="C148" s="55"/>
      <c r="D148" s="87"/>
      <c r="E148" s="87"/>
      <c r="F148" s="19"/>
    </row>
    <row r="149" spans="1:6" x14ac:dyDescent="0.25">
      <c r="A149" s="20">
        <v>1</v>
      </c>
      <c r="B149" s="16" t="s">
        <v>436</v>
      </c>
      <c r="C149" s="56">
        <v>0</v>
      </c>
      <c r="D149" s="87">
        <v>0.33400000000000002</v>
      </c>
      <c r="E149" s="87">
        <v>0.33400000000000002</v>
      </c>
      <c r="F149" s="19" t="s">
        <v>8</v>
      </c>
    </row>
    <row r="150" spans="1:6" ht="15.75" x14ac:dyDescent="0.25">
      <c r="A150" s="24"/>
      <c r="B150" s="58" t="s">
        <v>331</v>
      </c>
      <c r="C150" s="55"/>
      <c r="D150" s="87"/>
      <c r="E150" s="87"/>
      <c r="F150" s="19"/>
    </row>
    <row r="151" spans="1:6" x14ac:dyDescent="0.25">
      <c r="A151" s="20">
        <v>1</v>
      </c>
      <c r="B151" s="16" t="s">
        <v>332</v>
      </c>
      <c r="C151" s="56">
        <v>0</v>
      </c>
      <c r="D151" s="87">
        <v>0.39</v>
      </c>
      <c r="E151" s="87">
        <v>0.39</v>
      </c>
      <c r="F151" s="19" t="s">
        <v>8</v>
      </c>
    </row>
    <row r="152" spans="1:6" x14ac:dyDescent="0.25">
      <c r="A152" s="20">
        <v>2</v>
      </c>
      <c r="B152" s="16" t="s">
        <v>333</v>
      </c>
      <c r="C152" s="56">
        <v>0</v>
      </c>
      <c r="D152" s="87">
        <v>0.09</v>
      </c>
      <c r="E152" s="87">
        <v>0.09</v>
      </c>
      <c r="F152" s="19" t="s">
        <v>8</v>
      </c>
    </row>
    <row r="153" spans="1:6" x14ac:dyDescent="0.25">
      <c r="A153" s="20">
        <v>3</v>
      </c>
      <c r="B153" s="16" t="s">
        <v>334</v>
      </c>
      <c r="C153" s="56">
        <v>0</v>
      </c>
      <c r="D153" s="87">
        <v>0.82</v>
      </c>
      <c r="E153" s="87">
        <v>0.82</v>
      </c>
      <c r="F153" s="19" t="s">
        <v>8</v>
      </c>
    </row>
    <row r="154" spans="1:6" x14ac:dyDescent="0.25">
      <c r="A154" s="20">
        <v>4</v>
      </c>
      <c r="B154" s="16" t="s">
        <v>202</v>
      </c>
      <c r="C154" s="56">
        <v>0</v>
      </c>
      <c r="D154" s="87">
        <v>0.81</v>
      </c>
      <c r="E154" s="87">
        <v>0.81</v>
      </c>
      <c r="F154" s="19" t="s">
        <v>8</v>
      </c>
    </row>
    <row r="155" spans="1:6" x14ac:dyDescent="0.25">
      <c r="A155" s="20">
        <v>5</v>
      </c>
      <c r="B155" s="16" t="s">
        <v>204</v>
      </c>
      <c r="C155" s="56">
        <v>0</v>
      </c>
      <c r="D155" s="87">
        <v>0.27</v>
      </c>
      <c r="E155" s="87">
        <v>0.27</v>
      </c>
      <c r="F155" s="19" t="s">
        <v>8</v>
      </c>
    </row>
    <row r="156" spans="1:6" x14ac:dyDescent="0.25">
      <c r="A156" s="20">
        <v>6</v>
      </c>
      <c r="B156" s="16" t="s">
        <v>335</v>
      </c>
      <c r="C156" s="56">
        <v>0</v>
      </c>
      <c r="D156" s="87">
        <v>0.27</v>
      </c>
      <c r="E156" s="87">
        <v>0.27</v>
      </c>
      <c r="F156" s="19" t="s">
        <v>8</v>
      </c>
    </row>
    <row r="157" spans="1:6" x14ac:dyDescent="0.25">
      <c r="A157" s="15">
        <v>7</v>
      </c>
      <c r="B157" s="16" t="s">
        <v>206</v>
      </c>
      <c r="C157" s="56">
        <v>0</v>
      </c>
      <c r="D157" s="87">
        <v>1.006</v>
      </c>
      <c r="E157" s="87">
        <v>1.006</v>
      </c>
      <c r="F157" s="19" t="s">
        <v>4</v>
      </c>
    </row>
    <row r="158" spans="1:6" x14ac:dyDescent="0.25">
      <c r="A158" s="15">
        <v>8</v>
      </c>
      <c r="B158" s="16" t="s">
        <v>336</v>
      </c>
      <c r="C158" s="56">
        <v>0</v>
      </c>
      <c r="D158" s="87">
        <v>0.31</v>
      </c>
      <c r="E158" s="87">
        <v>0.31</v>
      </c>
      <c r="F158" s="19" t="s">
        <v>8</v>
      </c>
    </row>
    <row r="159" spans="1:6" x14ac:dyDescent="0.25">
      <c r="A159" s="15">
        <v>9</v>
      </c>
      <c r="B159" s="16" t="s">
        <v>337</v>
      </c>
      <c r="C159" s="56">
        <v>0</v>
      </c>
      <c r="D159" s="87">
        <v>1.1499999999999999</v>
      </c>
      <c r="E159" s="87">
        <v>1.1499999999999999</v>
      </c>
      <c r="F159" s="19" t="s">
        <v>4</v>
      </c>
    </row>
    <row r="160" spans="1:6" x14ac:dyDescent="0.25">
      <c r="A160" s="15">
        <v>10</v>
      </c>
      <c r="B160" s="16" t="s">
        <v>338</v>
      </c>
      <c r="C160" s="17">
        <v>0</v>
      </c>
      <c r="D160" s="61">
        <v>1.06</v>
      </c>
      <c r="E160" s="61">
        <v>1.06</v>
      </c>
      <c r="F160" s="19" t="s">
        <v>8</v>
      </c>
    </row>
    <row r="161" spans="1:6" x14ac:dyDescent="0.25">
      <c r="A161" s="15">
        <v>11</v>
      </c>
      <c r="B161" s="16" t="s">
        <v>339</v>
      </c>
      <c r="C161" s="17">
        <v>0</v>
      </c>
      <c r="D161" s="61">
        <v>0.48099999999999998</v>
      </c>
      <c r="E161" s="61">
        <v>0.48099999999999998</v>
      </c>
      <c r="F161" s="19" t="s">
        <v>8</v>
      </c>
    </row>
    <row r="162" spans="1:6" x14ac:dyDescent="0.25">
      <c r="A162" s="15">
        <v>12</v>
      </c>
      <c r="B162" s="16" t="s">
        <v>340</v>
      </c>
      <c r="C162" s="17">
        <v>0</v>
      </c>
      <c r="D162" s="61">
        <v>0.11</v>
      </c>
      <c r="E162" s="61">
        <v>0.11</v>
      </c>
      <c r="F162" s="19" t="s">
        <v>8</v>
      </c>
    </row>
    <row r="163" spans="1:6" x14ac:dyDescent="0.25">
      <c r="A163" s="15">
        <v>13</v>
      </c>
      <c r="B163" s="16" t="s">
        <v>341</v>
      </c>
      <c r="C163" s="17">
        <v>0</v>
      </c>
      <c r="D163" s="61">
        <v>0.35</v>
      </c>
      <c r="E163" s="61">
        <v>0.35</v>
      </c>
      <c r="F163" s="19" t="s">
        <v>8</v>
      </c>
    </row>
    <row r="164" spans="1:6" x14ac:dyDescent="0.25">
      <c r="A164" s="15">
        <v>14</v>
      </c>
      <c r="B164" s="16" t="s">
        <v>342</v>
      </c>
      <c r="C164" s="17">
        <v>0</v>
      </c>
      <c r="D164" s="61">
        <v>0.1</v>
      </c>
      <c r="E164" s="61">
        <v>0.1</v>
      </c>
      <c r="F164" s="19" t="s">
        <v>8</v>
      </c>
    </row>
    <row r="165" spans="1:6" ht="15.75" x14ac:dyDescent="0.25">
      <c r="A165" s="20"/>
      <c r="B165" s="58" t="s">
        <v>323</v>
      </c>
      <c r="C165" s="55"/>
      <c r="D165" s="87"/>
      <c r="E165" s="87"/>
      <c r="F165" s="19"/>
    </row>
    <row r="166" spans="1:6" x14ac:dyDescent="0.25">
      <c r="A166" s="15">
        <v>1</v>
      </c>
      <c r="B166" s="16" t="s">
        <v>324</v>
      </c>
      <c r="C166" s="56">
        <v>0</v>
      </c>
      <c r="D166" s="87">
        <v>0.51</v>
      </c>
      <c r="E166" s="87">
        <v>0.51</v>
      </c>
      <c r="F166" s="19" t="s">
        <v>8</v>
      </c>
    </row>
    <row r="167" spans="1:6" x14ac:dyDescent="0.25">
      <c r="A167" s="15">
        <v>2</v>
      </c>
      <c r="B167" s="16" t="s">
        <v>325</v>
      </c>
      <c r="C167" s="56">
        <v>0</v>
      </c>
      <c r="D167" s="87">
        <v>0.47</v>
      </c>
      <c r="E167" s="87">
        <v>0.47</v>
      </c>
      <c r="F167" s="19" t="s">
        <v>8</v>
      </c>
    </row>
    <row r="168" spans="1:6" x14ac:dyDescent="0.25">
      <c r="A168" s="15">
        <v>3</v>
      </c>
      <c r="B168" s="16" t="s">
        <v>326</v>
      </c>
      <c r="C168" s="56">
        <v>0</v>
      </c>
      <c r="D168" s="87">
        <v>0.44</v>
      </c>
      <c r="E168" s="87">
        <v>0.44</v>
      </c>
      <c r="F168" s="19" t="s">
        <v>8</v>
      </c>
    </row>
    <row r="169" spans="1:6" x14ac:dyDescent="0.25">
      <c r="A169" s="15">
        <v>4</v>
      </c>
      <c r="B169" s="16" t="s">
        <v>327</v>
      </c>
      <c r="C169" s="56">
        <v>0</v>
      </c>
      <c r="D169" s="87">
        <v>0.37</v>
      </c>
      <c r="E169" s="87">
        <v>0.37</v>
      </c>
      <c r="F169" s="19" t="s">
        <v>8</v>
      </c>
    </row>
    <row r="170" spans="1:6" x14ac:dyDescent="0.25">
      <c r="A170" s="15">
        <v>5</v>
      </c>
      <c r="B170" s="16" t="s">
        <v>328</v>
      </c>
      <c r="C170" s="56">
        <v>0</v>
      </c>
      <c r="D170" s="87">
        <v>0.26</v>
      </c>
      <c r="E170" s="87">
        <v>0.26</v>
      </c>
      <c r="F170" s="19" t="s">
        <v>8</v>
      </c>
    </row>
    <row r="171" spans="1:6" ht="15.75" x14ac:dyDescent="0.25">
      <c r="A171" s="24"/>
      <c r="B171" s="58" t="s">
        <v>329</v>
      </c>
      <c r="C171" s="55"/>
      <c r="D171" s="87"/>
      <c r="E171" s="87"/>
      <c r="F171" s="19"/>
    </row>
    <row r="172" spans="1:6" x14ac:dyDescent="0.25">
      <c r="A172" s="15">
        <v>1</v>
      </c>
      <c r="B172" s="16" t="s">
        <v>330</v>
      </c>
      <c r="C172" s="56">
        <v>0</v>
      </c>
      <c r="D172" s="87">
        <v>0.42</v>
      </c>
      <c r="E172" s="87">
        <v>0.42</v>
      </c>
      <c r="F172" s="19" t="s">
        <v>8</v>
      </c>
    </row>
    <row r="173" spans="1:6" ht="15.75" x14ac:dyDescent="0.25">
      <c r="A173" s="20"/>
      <c r="B173" s="58" t="s">
        <v>221</v>
      </c>
      <c r="C173" s="39"/>
      <c r="D173" s="61"/>
      <c r="E173" s="61"/>
      <c r="F173" s="19"/>
    </row>
    <row r="174" spans="1:6" x14ac:dyDescent="0.25">
      <c r="A174" s="15">
        <v>1</v>
      </c>
      <c r="B174" s="16" t="s">
        <v>222</v>
      </c>
      <c r="C174" s="17">
        <v>0</v>
      </c>
      <c r="D174" s="61">
        <v>0.38</v>
      </c>
      <c r="E174" s="61">
        <v>0.38</v>
      </c>
      <c r="F174" s="19" t="s">
        <v>8</v>
      </c>
    </row>
    <row r="175" spans="1:6" x14ac:dyDescent="0.25">
      <c r="A175" s="15">
        <v>2</v>
      </c>
      <c r="B175" s="16" t="s">
        <v>223</v>
      </c>
      <c r="C175" s="17">
        <v>0</v>
      </c>
      <c r="D175" s="61">
        <v>0.27</v>
      </c>
      <c r="E175" s="61">
        <v>0.27</v>
      </c>
      <c r="F175" s="19" t="s">
        <v>8</v>
      </c>
    </row>
    <row r="176" spans="1:6" ht="15" customHeight="1" x14ac:dyDescent="0.25">
      <c r="A176" s="64">
        <v>3</v>
      </c>
      <c r="B176" s="65" t="s">
        <v>224</v>
      </c>
      <c r="C176" s="66">
        <v>0</v>
      </c>
      <c r="D176" s="63">
        <v>0.2</v>
      </c>
      <c r="E176" s="63">
        <v>0.2</v>
      </c>
      <c r="F176" s="60" t="s">
        <v>8</v>
      </c>
    </row>
    <row r="177" spans="1:6" ht="15.75" x14ac:dyDescent="0.25">
      <c r="A177" s="15"/>
      <c r="B177" s="58" t="s">
        <v>225</v>
      </c>
      <c r="C177" s="17"/>
      <c r="D177" s="61"/>
      <c r="E177" s="61"/>
      <c r="F177" s="19"/>
    </row>
    <row r="178" spans="1:6" x14ac:dyDescent="0.25">
      <c r="A178" s="15">
        <v>1</v>
      </c>
      <c r="B178" s="16" t="s">
        <v>226</v>
      </c>
      <c r="C178" s="17">
        <v>0</v>
      </c>
      <c r="D178" s="61">
        <v>0.49</v>
      </c>
      <c r="E178" s="61">
        <v>0.49</v>
      </c>
      <c r="F178" s="19" t="s">
        <v>8</v>
      </c>
    </row>
    <row r="179" spans="1:6" x14ac:dyDescent="0.25">
      <c r="A179" s="15">
        <v>2</v>
      </c>
      <c r="B179" s="16" t="s">
        <v>227</v>
      </c>
      <c r="C179" s="17">
        <v>0</v>
      </c>
      <c r="D179" s="61">
        <v>0.54</v>
      </c>
      <c r="E179" s="61">
        <v>0.54</v>
      </c>
      <c r="F179" s="19" t="s">
        <v>4</v>
      </c>
    </row>
    <row r="180" spans="1:6" x14ac:dyDescent="0.25">
      <c r="A180" s="15">
        <v>3</v>
      </c>
      <c r="B180" s="16" t="s">
        <v>228</v>
      </c>
      <c r="C180" s="17">
        <v>0</v>
      </c>
      <c r="D180" s="61">
        <v>0.84</v>
      </c>
      <c r="E180" s="61">
        <v>0.84</v>
      </c>
      <c r="F180" s="19" t="s">
        <v>8</v>
      </c>
    </row>
    <row r="181" spans="1:6" x14ac:dyDescent="0.25">
      <c r="A181" s="15">
        <v>4</v>
      </c>
      <c r="B181" s="16" t="s">
        <v>229</v>
      </c>
      <c r="C181" s="17">
        <v>0</v>
      </c>
      <c r="D181" s="61">
        <v>0.32</v>
      </c>
      <c r="E181" s="61">
        <v>0.32</v>
      </c>
      <c r="F181" s="19" t="s">
        <v>8</v>
      </c>
    </row>
    <row r="182" spans="1:6" ht="15.75" x14ac:dyDescent="0.25">
      <c r="A182" s="24"/>
      <c r="B182" s="58" t="s">
        <v>197</v>
      </c>
      <c r="C182" s="16"/>
      <c r="D182" s="16"/>
      <c r="E182" s="16"/>
      <c r="F182" s="26"/>
    </row>
    <row r="183" spans="1:6" x14ac:dyDescent="0.25">
      <c r="A183" s="15">
        <v>1</v>
      </c>
      <c r="B183" s="16" t="s">
        <v>198</v>
      </c>
      <c r="C183" s="17">
        <v>0</v>
      </c>
      <c r="D183" s="61">
        <v>0.11</v>
      </c>
      <c r="E183" s="61">
        <v>0.11</v>
      </c>
      <c r="F183" s="19" t="s">
        <v>8</v>
      </c>
    </row>
    <row r="184" spans="1:6" x14ac:dyDescent="0.25">
      <c r="A184" s="20">
        <v>2</v>
      </c>
      <c r="B184" s="16" t="s">
        <v>199</v>
      </c>
      <c r="C184" s="17">
        <v>0</v>
      </c>
      <c r="D184" s="61">
        <v>0.06</v>
      </c>
      <c r="E184" s="61">
        <v>0.06</v>
      </c>
      <c r="F184" s="19" t="s">
        <v>8</v>
      </c>
    </row>
    <row r="185" spans="1:6" x14ac:dyDescent="0.25">
      <c r="A185" s="20">
        <v>3</v>
      </c>
      <c r="B185" s="16" t="s">
        <v>200</v>
      </c>
      <c r="C185" s="17">
        <v>0</v>
      </c>
      <c r="D185" s="61">
        <v>0.13</v>
      </c>
      <c r="E185" s="61">
        <v>0.13</v>
      </c>
      <c r="F185" s="19" t="s">
        <v>8</v>
      </c>
    </row>
    <row r="186" spans="1:6" x14ac:dyDescent="0.25">
      <c r="A186" s="15">
        <v>4</v>
      </c>
      <c r="B186" s="16" t="s">
        <v>201</v>
      </c>
      <c r="C186" s="17">
        <v>0</v>
      </c>
      <c r="D186" s="61">
        <v>0.04</v>
      </c>
      <c r="E186" s="61">
        <v>0.04</v>
      </c>
      <c r="F186" s="19" t="s">
        <v>8</v>
      </c>
    </row>
    <row r="187" spans="1:6" x14ac:dyDescent="0.25">
      <c r="A187" s="15">
        <v>5</v>
      </c>
      <c r="B187" s="16" t="s">
        <v>202</v>
      </c>
      <c r="C187" s="17">
        <v>0</v>
      </c>
      <c r="D187" s="61">
        <v>1.1200000000000001</v>
      </c>
      <c r="E187" s="61">
        <v>1.1200000000000001</v>
      </c>
      <c r="F187" s="19" t="s">
        <v>4</v>
      </c>
    </row>
    <row r="188" spans="1:6" x14ac:dyDescent="0.25">
      <c r="A188" s="15">
        <v>6</v>
      </c>
      <c r="B188" s="16" t="s">
        <v>203</v>
      </c>
      <c r="C188" s="17">
        <v>0</v>
      </c>
      <c r="D188" s="61">
        <v>0.2</v>
      </c>
      <c r="E188" s="61">
        <v>0.2</v>
      </c>
      <c r="F188" s="19" t="s">
        <v>8</v>
      </c>
    </row>
    <row r="189" spans="1:6" x14ac:dyDescent="0.25">
      <c r="A189" s="15">
        <v>7</v>
      </c>
      <c r="B189" s="16" t="s">
        <v>204</v>
      </c>
      <c r="C189" s="17">
        <v>0</v>
      </c>
      <c r="D189" s="61">
        <v>0.16</v>
      </c>
      <c r="E189" s="61">
        <v>0.16</v>
      </c>
      <c r="F189" s="19" t="s">
        <v>8</v>
      </c>
    </row>
    <row r="190" spans="1:6" ht="15.75" thickBot="1" x14ac:dyDescent="0.3">
      <c r="A190" s="15">
        <v>8</v>
      </c>
      <c r="B190" s="16" t="s">
        <v>205</v>
      </c>
      <c r="C190" s="17">
        <v>0</v>
      </c>
      <c r="D190" s="61">
        <v>1.45</v>
      </c>
      <c r="E190" s="61">
        <v>1.45</v>
      </c>
      <c r="F190" s="19" t="s">
        <v>4</v>
      </c>
    </row>
    <row r="191" spans="1:6" ht="15.75" customHeight="1" thickBot="1" x14ac:dyDescent="0.3">
      <c r="A191" s="95" t="s">
        <v>0</v>
      </c>
      <c r="B191" s="96" t="s">
        <v>1</v>
      </c>
      <c r="C191" s="97" t="s">
        <v>383</v>
      </c>
      <c r="D191" s="98"/>
      <c r="E191" s="98"/>
      <c r="F191" s="99" t="s">
        <v>387</v>
      </c>
    </row>
    <row r="192" spans="1:6" ht="45" customHeight="1" thickBot="1" x14ac:dyDescent="0.3">
      <c r="A192" s="95"/>
      <c r="B192" s="96"/>
      <c r="C192" s="6" t="s">
        <v>384</v>
      </c>
      <c r="D192" s="6" t="s">
        <v>385</v>
      </c>
      <c r="E192" s="7" t="s">
        <v>386</v>
      </c>
      <c r="F192" s="100"/>
    </row>
    <row r="193" spans="1:6" x14ac:dyDescent="0.25">
      <c r="A193" s="8">
        <v>1</v>
      </c>
      <c r="B193" s="8">
        <v>2</v>
      </c>
      <c r="C193" s="8">
        <v>3</v>
      </c>
      <c r="D193" s="8">
        <v>4</v>
      </c>
      <c r="E193" s="8">
        <v>5</v>
      </c>
      <c r="F193" s="9">
        <v>6</v>
      </c>
    </row>
    <row r="194" spans="1:6" x14ac:dyDescent="0.25">
      <c r="A194" s="15">
        <v>9</v>
      </c>
      <c r="B194" s="16" t="s">
        <v>206</v>
      </c>
      <c r="C194" s="17">
        <v>0</v>
      </c>
      <c r="D194" s="61">
        <v>0.08</v>
      </c>
      <c r="E194" s="61">
        <v>0.08</v>
      </c>
      <c r="F194" s="19" t="s">
        <v>8</v>
      </c>
    </row>
    <row r="195" spans="1:6" x14ac:dyDescent="0.25">
      <c r="A195" s="15">
        <v>10</v>
      </c>
      <c r="B195" s="16" t="s">
        <v>207</v>
      </c>
      <c r="C195" s="17">
        <v>0</v>
      </c>
      <c r="D195" s="61">
        <v>0.21</v>
      </c>
      <c r="E195" s="61" t="s">
        <v>208</v>
      </c>
      <c r="F195" s="19" t="s">
        <v>8</v>
      </c>
    </row>
    <row r="196" spans="1:6" x14ac:dyDescent="0.25">
      <c r="A196" s="15">
        <v>11</v>
      </c>
      <c r="B196" s="16" t="s">
        <v>209</v>
      </c>
      <c r="C196" s="17">
        <v>0</v>
      </c>
      <c r="D196" s="61">
        <v>0.25</v>
      </c>
      <c r="E196" s="61">
        <v>0.25</v>
      </c>
      <c r="F196" s="19" t="s">
        <v>8</v>
      </c>
    </row>
    <row r="197" spans="1:6" x14ac:dyDescent="0.25">
      <c r="A197" s="15">
        <v>12</v>
      </c>
      <c r="B197" s="16" t="s">
        <v>210</v>
      </c>
      <c r="C197" s="17">
        <v>0</v>
      </c>
      <c r="D197" s="61">
        <v>0.11</v>
      </c>
      <c r="E197" s="61">
        <v>0.11</v>
      </c>
      <c r="F197" s="19" t="s">
        <v>8</v>
      </c>
    </row>
    <row r="198" spans="1:6" x14ac:dyDescent="0.25">
      <c r="A198" s="15">
        <v>13</v>
      </c>
      <c r="B198" s="16" t="s">
        <v>211</v>
      </c>
      <c r="C198" s="17">
        <v>0</v>
      </c>
      <c r="D198" s="61">
        <v>0.17</v>
      </c>
      <c r="E198" s="61">
        <v>0.17</v>
      </c>
      <c r="F198" s="19" t="s">
        <v>8</v>
      </c>
    </row>
    <row r="199" spans="1:6" x14ac:dyDescent="0.25">
      <c r="A199" s="15">
        <v>14</v>
      </c>
      <c r="B199" s="16" t="s">
        <v>212</v>
      </c>
      <c r="C199" s="17">
        <v>0</v>
      </c>
      <c r="D199" s="61">
        <v>0.08</v>
      </c>
      <c r="E199" s="61">
        <v>0.08</v>
      </c>
      <c r="F199" s="19" t="s">
        <v>8</v>
      </c>
    </row>
    <row r="200" spans="1:6" x14ac:dyDescent="0.25">
      <c r="A200" s="15">
        <v>15</v>
      </c>
      <c r="B200" s="16" t="s">
        <v>213</v>
      </c>
      <c r="C200" s="17">
        <v>0</v>
      </c>
      <c r="D200" s="61">
        <v>0.21</v>
      </c>
      <c r="E200" s="61">
        <v>0.21</v>
      </c>
      <c r="F200" s="19" t="s">
        <v>8</v>
      </c>
    </row>
    <row r="201" spans="1:6" x14ac:dyDescent="0.25">
      <c r="A201" s="15">
        <v>16</v>
      </c>
      <c r="B201" s="16" t="s">
        <v>214</v>
      </c>
      <c r="C201" s="17">
        <v>0</v>
      </c>
      <c r="D201" s="61">
        <v>0.13</v>
      </c>
      <c r="E201" s="61">
        <v>0.13</v>
      </c>
      <c r="F201" s="19" t="s">
        <v>8</v>
      </c>
    </row>
    <row r="202" spans="1:6" x14ac:dyDescent="0.25">
      <c r="A202" s="15">
        <v>17</v>
      </c>
      <c r="B202" s="16" t="s">
        <v>215</v>
      </c>
      <c r="C202" s="17">
        <v>0</v>
      </c>
      <c r="D202" s="61">
        <v>0.06</v>
      </c>
      <c r="E202" s="61">
        <v>0.06</v>
      </c>
      <c r="F202" s="19" t="s">
        <v>8</v>
      </c>
    </row>
    <row r="203" spans="1:6" x14ac:dyDescent="0.25">
      <c r="A203" s="15">
        <v>18</v>
      </c>
      <c r="B203" s="16" t="s">
        <v>216</v>
      </c>
      <c r="C203" s="17">
        <v>0</v>
      </c>
      <c r="D203" s="61">
        <v>0.89300000000000002</v>
      </c>
      <c r="E203" s="61">
        <v>0.89300000000000002</v>
      </c>
      <c r="F203" s="19" t="s">
        <v>8</v>
      </c>
    </row>
    <row r="204" spans="1:6" x14ac:dyDescent="0.25">
      <c r="A204" s="15">
        <v>19</v>
      </c>
      <c r="B204" s="16" t="s">
        <v>217</v>
      </c>
      <c r="C204" s="17">
        <v>0</v>
      </c>
      <c r="D204" s="61">
        <v>0.11</v>
      </c>
      <c r="E204" s="61">
        <v>0.11</v>
      </c>
      <c r="F204" s="19" t="s">
        <v>8</v>
      </c>
    </row>
    <row r="205" spans="1:6" x14ac:dyDescent="0.25">
      <c r="A205" s="15">
        <v>20</v>
      </c>
      <c r="B205" s="16" t="s">
        <v>218</v>
      </c>
      <c r="C205" s="17">
        <v>0</v>
      </c>
      <c r="D205" s="61">
        <v>7.0000000000000007E-2</v>
      </c>
      <c r="E205" s="61">
        <v>7.0000000000000007E-2</v>
      </c>
      <c r="F205" s="19" t="s">
        <v>8</v>
      </c>
    </row>
    <row r="206" spans="1:6" x14ac:dyDescent="0.25">
      <c r="A206" s="15">
        <v>21</v>
      </c>
      <c r="B206" s="16" t="s">
        <v>219</v>
      </c>
      <c r="C206" s="17">
        <v>0</v>
      </c>
      <c r="D206" s="61">
        <v>0.15</v>
      </c>
      <c r="E206" s="61">
        <v>0.15</v>
      </c>
      <c r="F206" s="19" t="s">
        <v>8</v>
      </c>
    </row>
    <row r="207" spans="1:6" x14ac:dyDescent="0.25">
      <c r="A207" s="15">
        <v>22</v>
      </c>
      <c r="B207" s="16" t="s">
        <v>220</v>
      </c>
      <c r="C207" s="17">
        <v>0</v>
      </c>
      <c r="D207" s="61">
        <v>0.15</v>
      </c>
      <c r="E207" s="61">
        <v>0.15</v>
      </c>
      <c r="F207" s="19" t="s">
        <v>8</v>
      </c>
    </row>
    <row r="208" spans="1:6" ht="4.5" customHeight="1" x14ac:dyDescent="0.25">
      <c r="A208" s="24"/>
      <c r="B208" s="16"/>
      <c r="C208" s="16"/>
      <c r="D208" s="16"/>
      <c r="E208" s="16"/>
      <c r="F208" s="19"/>
    </row>
    <row r="209" spans="1:6" x14ac:dyDescent="0.25">
      <c r="A209" s="24"/>
      <c r="B209" s="27" t="s">
        <v>407</v>
      </c>
      <c r="C209" s="16"/>
      <c r="D209" s="16"/>
      <c r="E209" s="88">
        <f>SUM(E194:E207,E146:E190,E98:E142,E50:E94,E11:E46)</f>
        <v>83.759999999999977</v>
      </c>
      <c r="F209" s="19"/>
    </row>
    <row r="210" spans="1:6" x14ac:dyDescent="0.25">
      <c r="A210" s="24"/>
      <c r="B210" s="29" t="s">
        <v>401</v>
      </c>
      <c r="C210" s="16" t="s">
        <v>405</v>
      </c>
      <c r="D210" s="16"/>
      <c r="E210" s="88">
        <f>SUM(E67,E92:E92,E94,E133:E133)</f>
        <v>5.0640000000000001</v>
      </c>
      <c r="F210" s="26"/>
    </row>
    <row r="211" spans="1:6" x14ac:dyDescent="0.25">
      <c r="A211" s="24"/>
      <c r="B211" s="29"/>
      <c r="C211" s="16" t="s">
        <v>406</v>
      </c>
      <c r="D211" s="16"/>
      <c r="E211" s="88">
        <f>SUM(E122,E117,E109:E110,E105:E106,E89,E86,E76,E70,E16:E16,E66)</f>
        <v>9.6550000000000011</v>
      </c>
      <c r="F211" s="26"/>
    </row>
    <row r="212" spans="1:6" x14ac:dyDescent="0.25">
      <c r="A212" s="24"/>
      <c r="B212" s="29"/>
      <c r="C212" s="16" t="s">
        <v>402</v>
      </c>
      <c r="D212" s="16"/>
      <c r="E212" s="88">
        <f>SUM(E134:E137,E123:E131,E118:E121,E116:E116,E114:E114,E111:E112,E107:E108,E103:E104,E159,E157:E157,E77:E77,E68,E64:E65,E37,E22:E22,E11:E12,E140,E179,E190,E187:E187)</f>
        <v>18.134</v>
      </c>
      <c r="F212" s="26"/>
    </row>
    <row r="213" spans="1:6" ht="15.75" thickBot="1" x14ac:dyDescent="0.3">
      <c r="A213" s="30"/>
      <c r="B213" s="89"/>
      <c r="C213" s="31" t="s">
        <v>403</v>
      </c>
      <c r="D213" s="31"/>
      <c r="E213" s="90">
        <f>SUM(E132,E98:E101,E115,E160:E164,E158,E141:E142,E93,E90:E91,E87:E88,E78:E85,E75:E75,E73:E74,E71:E72,E69:E69,E38:E46,E23:E30,E17:E21,E13:E15,E146:E156,E180:E181,E194:E207,E188:E189,E183:E186,E113,E50:E63,E31:E36,E166:E178,E139)</f>
        <v>50.907000000000018</v>
      </c>
      <c r="F213" s="32"/>
    </row>
  </sheetData>
  <mergeCells count="26">
    <mergeCell ref="A191:A192"/>
    <mergeCell ref="B191:B192"/>
    <mergeCell ref="C191:E191"/>
    <mergeCell ref="F191:F192"/>
    <mergeCell ref="A95:A96"/>
    <mergeCell ref="B95:B96"/>
    <mergeCell ref="C95:E95"/>
    <mergeCell ref="F95:F96"/>
    <mergeCell ref="A143:A144"/>
    <mergeCell ref="B143:B144"/>
    <mergeCell ref="C143:E143"/>
    <mergeCell ref="F143:F144"/>
    <mergeCell ref="A47:A48"/>
    <mergeCell ref="B47:B48"/>
    <mergeCell ref="C47:E47"/>
    <mergeCell ref="F47:F48"/>
    <mergeCell ref="A7:A8"/>
    <mergeCell ref="B7:B8"/>
    <mergeCell ref="C7:E7"/>
    <mergeCell ref="F7:F8"/>
    <mergeCell ref="C1:F1"/>
    <mergeCell ref="C2:F2"/>
    <mergeCell ref="C3:F3"/>
    <mergeCell ref="C4:F4"/>
    <mergeCell ref="A6:F6"/>
    <mergeCell ref="A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J15" sqref="J15"/>
    </sheetView>
  </sheetViews>
  <sheetFormatPr defaultRowHeight="15" x14ac:dyDescent="0.25"/>
  <cols>
    <col min="1" max="1" width="4.28515625" customWidth="1"/>
    <col min="2" max="2" width="35.140625" customWidth="1"/>
    <col min="3" max="3" width="9" customWidth="1"/>
    <col min="4" max="4" width="8.5703125" customWidth="1"/>
    <col min="5" max="5" width="9.7109375" customWidth="1"/>
    <col min="6" max="6" width="13" customWidth="1"/>
  </cols>
  <sheetData>
    <row r="1" spans="1:6" ht="15" customHeight="1" x14ac:dyDescent="0.25">
      <c r="C1" s="102" t="s">
        <v>398</v>
      </c>
      <c r="D1" s="102"/>
      <c r="E1" s="102"/>
      <c r="F1" s="102"/>
    </row>
    <row r="2" spans="1:6" x14ac:dyDescent="0.25">
      <c r="C2" s="101" t="s">
        <v>399</v>
      </c>
      <c r="D2" s="101"/>
      <c r="E2" s="101"/>
      <c r="F2" s="101"/>
    </row>
    <row r="3" spans="1:6" ht="16.5" customHeight="1" x14ac:dyDescent="0.25">
      <c r="C3" s="101" t="s">
        <v>400</v>
      </c>
      <c r="D3" s="101"/>
      <c r="E3" s="101"/>
      <c r="F3" s="101"/>
    </row>
    <row r="4" spans="1:6" ht="9.75" customHeight="1" x14ac:dyDescent="0.25">
      <c r="C4" s="103"/>
      <c r="D4" s="103"/>
      <c r="E4" s="103"/>
      <c r="F4" s="103"/>
    </row>
    <row r="5" spans="1:6" ht="40.5" customHeight="1" x14ac:dyDescent="0.25">
      <c r="A5" s="94" t="s">
        <v>437</v>
      </c>
      <c r="B5" s="94"/>
      <c r="C5" s="94"/>
      <c r="D5" s="94"/>
      <c r="E5" s="94"/>
      <c r="F5" s="94"/>
    </row>
    <row r="6" spans="1:6" ht="18" customHeight="1" thickBot="1" x14ac:dyDescent="0.3">
      <c r="A6" s="93" t="s">
        <v>438</v>
      </c>
      <c r="B6" s="93"/>
      <c r="C6" s="93"/>
      <c r="D6" s="93"/>
      <c r="E6" s="93"/>
      <c r="F6" s="93"/>
    </row>
    <row r="7" spans="1:6" ht="15.75" customHeight="1" thickBot="1" x14ac:dyDescent="0.3">
      <c r="A7" s="95" t="s">
        <v>0</v>
      </c>
      <c r="B7" s="96" t="s">
        <v>1</v>
      </c>
      <c r="C7" s="97" t="s">
        <v>383</v>
      </c>
      <c r="D7" s="98"/>
      <c r="E7" s="98"/>
      <c r="F7" s="99" t="s">
        <v>387</v>
      </c>
    </row>
    <row r="8" spans="1:6" ht="43.5" customHeight="1" thickBot="1" x14ac:dyDescent="0.3">
      <c r="A8" s="95"/>
      <c r="B8" s="96"/>
      <c r="C8" s="6" t="s">
        <v>384</v>
      </c>
      <c r="D8" s="6" t="s">
        <v>385</v>
      </c>
      <c r="E8" s="7" t="s">
        <v>386</v>
      </c>
      <c r="F8" s="100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10">
        <v>6</v>
      </c>
    </row>
    <row r="10" spans="1:6" ht="15.75" x14ac:dyDescent="0.25">
      <c r="A10" s="11"/>
      <c r="B10" s="57" t="s">
        <v>2</v>
      </c>
      <c r="C10" s="13"/>
      <c r="D10" s="13"/>
      <c r="E10" s="13"/>
      <c r="F10" s="14"/>
    </row>
    <row r="11" spans="1:6" x14ac:dyDescent="0.25">
      <c r="A11" s="15">
        <v>1</v>
      </c>
      <c r="B11" s="16" t="s">
        <v>3</v>
      </c>
      <c r="C11" s="17">
        <v>0</v>
      </c>
      <c r="D11" s="18">
        <v>3.78</v>
      </c>
      <c r="E11" s="18">
        <v>3.78</v>
      </c>
      <c r="F11" s="19" t="s">
        <v>4</v>
      </c>
    </row>
    <row r="12" spans="1:6" x14ac:dyDescent="0.25">
      <c r="A12" s="15">
        <v>2</v>
      </c>
      <c r="B12" s="16" t="s">
        <v>5</v>
      </c>
      <c r="C12" s="17">
        <v>0</v>
      </c>
      <c r="D12" s="18">
        <v>2.9</v>
      </c>
      <c r="E12" s="18">
        <v>2.9</v>
      </c>
      <c r="F12" s="19" t="s">
        <v>4</v>
      </c>
    </row>
    <row r="13" spans="1:6" x14ac:dyDescent="0.25">
      <c r="A13" s="15">
        <v>3</v>
      </c>
      <c r="B13" s="16" t="s">
        <v>6</v>
      </c>
      <c r="C13" s="17">
        <v>0</v>
      </c>
      <c r="D13" s="18">
        <v>7.13</v>
      </c>
      <c r="E13" s="18">
        <v>7.13</v>
      </c>
      <c r="F13" s="19" t="s">
        <v>4</v>
      </c>
    </row>
    <row r="14" spans="1:6" x14ac:dyDescent="0.25">
      <c r="A14" s="15">
        <v>4</v>
      </c>
      <c r="B14" s="16" t="s">
        <v>7</v>
      </c>
      <c r="C14" s="17">
        <v>0</v>
      </c>
      <c r="D14" s="18">
        <v>2.64</v>
      </c>
      <c r="E14" s="18">
        <v>2.64</v>
      </c>
      <c r="F14" s="19" t="s">
        <v>8</v>
      </c>
    </row>
    <row r="15" spans="1:6" x14ac:dyDescent="0.25">
      <c r="A15" s="15">
        <v>5</v>
      </c>
      <c r="B15" s="16" t="s">
        <v>9</v>
      </c>
      <c r="C15" s="17">
        <v>0</v>
      </c>
      <c r="D15" s="18">
        <v>1.32</v>
      </c>
      <c r="E15" s="18">
        <v>1.32</v>
      </c>
      <c r="F15" s="19" t="s">
        <v>8</v>
      </c>
    </row>
    <row r="16" spans="1:6" x14ac:dyDescent="0.25">
      <c r="A16" s="15">
        <v>6</v>
      </c>
      <c r="B16" s="16" t="s">
        <v>410</v>
      </c>
      <c r="C16" s="17">
        <v>0</v>
      </c>
      <c r="D16" s="18">
        <v>1.86</v>
      </c>
      <c r="E16" s="18">
        <v>1.86</v>
      </c>
      <c r="F16" s="19" t="s">
        <v>8</v>
      </c>
    </row>
    <row r="17" spans="1:6" x14ac:dyDescent="0.25">
      <c r="A17" s="15">
        <v>7</v>
      </c>
      <c r="B17" s="16" t="s">
        <v>12</v>
      </c>
      <c r="C17" s="17">
        <v>0</v>
      </c>
      <c r="D17" s="18">
        <v>3.26</v>
      </c>
      <c r="E17" s="18">
        <v>3.26</v>
      </c>
      <c r="F17" s="19" t="s">
        <v>4</v>
      </c>
    </row>
    <row r="18" spans="1:6" x14ac:dyDescent="0.25">
      <c r="A18" s="15">
        <v>8</v>
      </c>
      <c r="B18" s="16" t="s">
        <v>13</v>
      </c>
      <c r="C18" s="17">
        <v>0</v>
      </c>
      <c r="D18" s="18">
        <v>1.41</v>
      </c>
      <c r="E18" s="18">
        <v>1.41</v>
      </c>
      <c r="F18" s="19" t="s">
        <v>8</v>
      </c>
    </row>
    <row r="19" spans="1:6" x14ac:dyDescent="0.25">
      <c r="A19" s="20"/>
      <c r="B19" s="16"/>
      <c r="C19" s="18">
        <v>1.55</v>
      </c>
      <c r="D19" s="18">
        <v>1.69</v>
      </c>
      <c r="E19" s="18">
        <v>0.14000000000000001</v>
      </c>
      <c r="F19" s="19" t="s">
        <v>8</v>
      </c>
    </row>
    <row r="20" spans="1:6" x14ac:dyDescent="0.25">
      <c r="A20" s="20"/>
      <c r="B20" s="16"/>
      <c r="C20" s="18">
        <v>3.6</v>
      </c>
      <c r="D20" s="18">
        <v>6.43</v>
      </c>
      <c r="E20" s="18">
        <v>2.83</v>
      </c>
      <c r="F20" s="19" t="s">
        <v>8</v>
      </c>
    </row>
    <row r="21" spans="1:6" x14ac:dyDescent="0.25">
      <c r="A21" s="15">
        <v>9</v>
      </c>
      <c r="B21" s="16" t="s">
        <v>14</v>
      </c>
      <c r="C21" s="17">
        <v>0</v>
      </c>
      <c r="D21" s="18">
        <v>0.6</v>
      </c>
      <c r="E21" s="18">
        <v>0.59499999999999997</v>
      </c>
      <c r="F21" s="19" t="s">
        <v>8</v>
      </c>
    </row>
    <row r="22" spans="1:6" x14ac:dyDescent="0.25">
      <c r="A22" s="15">
        <v>10</v>
      </c>
      <c r="B22" s="16" t="s">
        <v>15</v>
      </c>
      <c r="C22" s="17">
        <v>0</v>
      </c>
      <c r="D22" s="18">
        <v>1.73</v>
      </c>
      <c r="E22" s="18">
        <v>1.73</v>
      </c>
      <c r="F22" s="19" t="s">
        <v>8</v>
      </c>
    </row>
    <row r="23" spans="1:6" x14ac:dyDescent="0.25">
      <c r="A23" s="15">
        <v>11</v>
      </c>
      <c r="B23" s="16" t="s">
        <v>411</v>
      </c>
      <c r="C23" s="17">
        <v>0</v>
      </c>
      <c r="D23" s="18">
        <v>0.96</v>
      </c>
      <c r="E23" s="18">
        <v>0.96099999999999997</v>
      </c>
      <c r="F23" s="19" t="s">
        <v>4</v>
      </c>
    </row>
    <row r="24" spans="1:6" ht="15.75" x14ac:dyDescent="0.25">
      <c r="A24" s="20"/>
      <c r="B24" s="58" t="s">
        <v>18</v>
      </c>
      <c r="C24" s="18"/>
      <c r="D24" s="18"/>
      <c r="E24" s="18"/>
      <c r="F24" s="19"/>
    </row>
    <row r="25" spans="1:6" x14ac:dyDescent="0.25">
      <c r="A25" s="15">
        <v>12</v>
      </c>
      <c r="B25" s="16" t="s">
        <v>19</v>
      </c>
      <c r="C25" s="17">
        <v>0</v>
      </c>
      <c r="D25" s="18">
        <v>4.6500000000000004</v>
      </c>
      <c r="E25" s="18">
        <v>4.6500000000000004</v>
      </c>
      <c r="F25" s="19" t="s">
        <v>4</v>
      </c>
    </row>
    <row r="26" spans="1:6" x14ac:dyDescent="0.25">
      <c r="A26" s="15">
        <v>13</v>
      </c>
      <c r="B26" s="16" t="s">
        <v>20</v>
      </c>
      <c r="C26" s="17">
        <v>0</v>
      </c>
      <c r="D26" s="18">
        <v>4.8</v>
      </c>
      <c r="E26" s="18">
        <v>4.8</v>
      </c>
      <c r="F26" s="19" t="s">
        <v>4</v>
      </c>
    </row>
    <row r="27" spans="1:6" x14ac:dyDescent="0.25">
      <c r="A27" s="15">
        <v>14</v>
      </c>
      <c r="B27" s="16" t="s">
        <v>21</v>
      </c>
      <c r="C27" s="17">
        <v>0</v>
      </c>
      <c r="D27" s="18">
        <v>3.02</v>
      </c>
      <c r="E27" s="18">
        <v>3.02</v>
      </c>
      <c r="F27" s="19" t="s">
        <v>4</v>
      </c>
    </row>
    <row r="28" spans="1:6" ht="15.75" x14ac:dyDescent="0.25">
      <c r="A28" s="20"/>
      <c r="B28" s="58" t="s">
        <v>22</v>
      </c>
      <c r="C28" s="18"/>
      <c r="D28" s="18"/>
      <c r="E28" s="18"/>
      <c r="F28" s="19"/>
    </row>
    <row r="29" spans="1:6" x14ac:dyDescent="0.25">
      <c r="A29" s="15">
        <v>15</v>
      </c>
      <c r="B29" s="16" t="s">
        <v>23</v>
      </c>
      <c r="C29" s="17">
        <v>0</v>
      </c>
      <c r="D29" s="18">
        <v>2.06</v>
      </c>
      <c r="E29" s="18">
        <v>2.06</v>
      </c>
      <c r="F29" s="19" t="s">
        <v>8</v>
      </c>
    </row>
    <row r="30" spans="1:6" x14ac:dyDescent="0.25">
      <c r="A30" s="15">
        <v>16</v>
      </c>
      <c r="B30" s="16" t="s">
        <v>412</v>
      </c>
      <c r="C30" s="17">
        <v>0</v>
      </c>
      <c r="D30" s="59">
        <v>9.08</v>
      </c>
      <c r="E30" s="59">
        <v>9.08</v>
      </c>
      <c r="F30" s="19" t="s">
        <v>4</v>
      </c>
    </row>
    <row r="31" spans="1:6" x14ac:dyDescent="0.25">
      <c r="A31" s="15">
        <v>17</v>
      </c>
      <c r="B31" s="16" t="s">
        <v>26</v>
      </c>
      <c r="C31" s="17">
        <v>0</v>
      </c>
      <c r="D31" s="18">
        <v>6.78</v>
      </c>
      <c r="E31" s="18">
        <v>6.78</v>
      </c>
      <c r="F31" s="19" t="s">
        <v>4</v>
      </c>
    </row>
    <row r="32" spans="1:6" x14ac:dyDescent="0.25">
      <c r="A32" s="15">
        <v>18</v>
      </c>
      <c r="B32" s="16" t="s">
        <v>27</v>
      </c>
      <c r="C32" s="17">
        <v>0</v>
      </c>
      <c r="D32" s="18">
        <v>1.93</v>
      </c>
      <c r="E32" s="18">
        <v>1.93</v>
      </c>
      <c r="F32" s="19" t="s">
        <v>4</v>
      </c>
    </row>
    <row r="33" spans="1:6" x14ac:dyDescent="0.25">
      <c r="A33" s="15">
        <v>19</v>
      </c>
      <c r="B33" s="16" t="s">
        <v>28</v>
      </c>
      <c r="C33" s="17">
        <v>0</v>
      </c>
      <c r="D33" s="18">
        <v>6.68</v>
      </c>
      <c r="E33" s="18">
        <v>6.68</v>
      </c>
      <c r="F33" s="19" t="s">
        <v>8</v>
      </c>
    </row>
    <row r="34" spans="1:6" x14ac:dyDescent="0.25">
      <c r="A34" s="15">
        <v>20</v>
      </c>
      <c r="B34" s="16" t="s">
        <v>29</v>
      </c>
      <c r="C34" s="17">
        <v>0</v>
      </c>
      <c r="D34" s="18">
        <v>1.03</v>
      </c>
      <c r="E34" s="18">
        <v>1.03</v>
      </c>
      <c r="F34" s="19" t="s">
        <v>8</v>
      </c>
    </row>
    <row r="35" spans="1:6" x14ac:dyDescent="0.25">
      <c r="A35" s="15">
        <v>21</v>
      </c>
      <c r="B35" s="16" t="s">
        <v>413</v>
      </c>
      <c r="C35" s="17">
        <v>0</v>
      </c>
      <c r="D35" s="18">
        <v>2.02</v>
      </c>
      <c r="E35" s="18">
        <v>2.02</v>
      </c>
      <c r="F35" s="19" t="s">
        <v>4</v>
      </c>
    </row>
    <row r="36" spans="1:6" x14ac:dyDescent="0.25">
      <c r="A36" s="15">
        <v>22</v>
      </c>
      <c r="B36" s="16" t="s">
        <v>32</v>
      </c>
      <c r="C36" s="17">
        <v>0</v>
      </c>
      <c r="D36" s="18">
        <v>4.42</v>
      </c>
      <c r="E36" s="18">
        <v>4.42</v>
      </c>
      <c r="F36" s="19" t="s">
        <v>4</v>
      </c>
    </row>
    <row r="37" spans="1:6" x14ac:dyDescent="0.25">
      <c r="A37" s="15">
        <v>23</v>
      </c>
      <c r="B37" s="16" t="s">
        <v>414</v>
      </c>
      <c r="C37" s="17">
        <v>0</v>
      </c>
      <c r="D37" s="18">
        <v>1.85</v>
      </c>
      <c r="E37" s="18">
        <v>1.85</v>
      </c>
      <c r="F37" s="19" t="s">
        <v>4</v>
      </c>
    </row>
    <row r="38" spans="1:6" x14ac:dyDescent="0.25">
      <c r="A38" s="15">
        <v>24</v>
      </c>
      <c r="B38" s="16" t="s">
        <v>35</v>
      </c>
      <c r="C38" s="17">
        <v>0</v>
      </c>
      <c r="D38" s="18">
        <v>3.89</v>
      </c>
      <c r="E38" s="18">
        <v>3.89</v>
      </c>
      <c r="F38" s="19" t="s">
        <v>8</v>
      </c>
    </row>
    <row r="39" spans="1:6" x14ac:dyDescent="0.25">
      <c r="A39" s="15">
        <v>25</v>
      </c>
      <c r="B39" s="16" t="s">
        <v>36</v>
      </c>
      <c r="C39" s="18">
        <v>0</v>
      </c>
      <c r="D39" s="18">
        <v>2.9</v>
      </c>
      <c r="E39" s="18">
        <v>2.9</v>
      </c>
      <c r="F39" s="19" t="s">
        <v>8</v>
      </c>
    </row>
    <row r="40" spans="1:6" x14ac:dyDescent="0.25">
      <c r="A40" s="15">
        <v>26</v>
      </c>
      <c r="B40" s="16" t="s">
        <v>37</v>
      </c>
      <c r="C40" s="18">
        <v>0</v>
      </c>
      <c r="D40" s="18">
        <v>1.97</v>
      </c>
      <c r="E40" s="18">
        <v>1.97</v>
      </c>
      <c r="F40" s="19" t="s">
        <v>8</v>
      </c>
    </row>
    <row r="41" spans="1:6" x14ac:dyDescent="0.25">
      <c r="A41" s="15">
        <v>27</v>
      </c>
      <c r="B41" s="16" t="s">
        <v>415</v>
      </c>
      <c r="C41" s="18">
        <v>0</v>
      </c>
      <c r="D41" s="18">
        <v>3.09</v>
      </c>
      <c r="E41" s="18">
        <v>3.09</v>
      </c>
      <c r="F41" s="19" t="s">
        <v>8</v>
      </c>
    </row>
    <row r="42" spans="1:6" x14ac:dyDescent="0.25">
      <c r="A42" s="15">
        <v>28</v>
      </c>
      <c r="B42" s="16" t="s">
        <v>39</v>
      </c>
      <c r="C42" s="18">
        <v>0</v>
      </c>
      <c r="D42" s="18">
        <v>2.42</v>
      </c>
      <c r="E42" s="18">
        <v>2.42</v>
      </c>
      <c r="F42" s="19" t="s">
        <v>8</v>
      </c>
    </row>
    <row r="43" spans="1:6" x14ac:dyDescent="0.25">
      <c r="A43" s="15">
        <v>29</v>
      </c>
      <c r="B43" s="16" t="s">
        <v>40</v>
      </c>
      <c r="C43" s="18">
        <v>0</v>
      </c>
      <c r="D43" s="18">
        <v>0.55000000000000004</v>
      </c>
      <c r="E43" s="18">
        <v>0.55000000000000004</v>
      </c>
      <c r="F43" s="19" t="s">
        <v>8</v>
      </c>
    </row>
    <row r="44" spans="1:6" x14ac:dyDescent="0.25">
      <c r="A44" s="15">
        <v>30</v>
      </c>
      <c r="B44" s="16" t="s">
        <v>41</v>
      </c>
      <c r="C44" s="18">
        <v>0</v>
      </c>
      <c r="D44" s="18">
        <v>0.77</v>
      </c>
      <c r="E44" s="18">
        <v>0.77</v>
      </c>
      <c r="F44" s="19" t="s">
        <v>8</v>
      </c>
    </row>
    <row r="45" spans="1:6" ht="36.75" customHeight="1" thickBot="1" x14ac:dyDescent="0.3">
      <c r="A45" s="64">
        <v>31</v>
      </c>
      <c r="B45" s="65" t="s">
        <v>42</v>
      </c>
      <c r="C45" s="59">
        <v>0</v>
      </c>
      <c r="D45" s="59">
        <v>3.13</v>
      </c>
      <c r="E45" s="59">
        <v>3.13</v>
      </c>
      <c r="F45" s="60" t="s">
        <v>8</v>
      </c>
    </row>
    <row r="46" spans="1:6" ht="15.75" customHeight="1" thickBot="1" x14ac:dyDescent="0.3">
      <c r="A46" s="95" t="s">
        <v>0</v>
      </c>
      <c r="B46" s="96" t="s">
        <v>1</v>
      </c>
      <c r="C46" s="97" t="s">
        <v>383</v>
      </c>
      <c r="D46" s="98"/>
      <c r="E46" s="98"/>
      <c r="F46" s="99" t="s">
        <v>387</v>
      </c>
    </row>
    <row r="47" spans="1:6" ht="43.5" customHeight="1" thickBot="1" x14ac:dyDescent="0.3">
      <c r="A47" s="95"/>
      <c r="B47" s="96"/>
      <c r="C47" s="6" t="s">
        <v>384</v>
      </c>
      <c r="D47" s="6" t="s">
        <v>385</v>
      </c>
      <c r="E47" s="7" t="s">
        <v>386</v>
      </c>
      <c r="F47" s="100"/>
    </row>
    <row r="48" spans="1:6" x14ac:dyDescent="0.25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10">
        <v>6</v>
      </c>
    </row>
    <row r="49" spans="1:6" x14ac:dyDescent="0.25">
      <c r="A49" s="15">
        <v>32</v>
      </c>
      <c r="B49" s="16" t="s">
        <v>43</v>
      </c>
      <c r="C49" s="23">
        <v>0</v>
      </c>
      <c r="D49" s="23">
        <v>1.73</v>
      </c>
      <c r="E49" s="23">
        <v>1.73</v>
      </c>
      <c r="F49" s="19" t="s">
        <v>8</v>
      </c>
    </row>
    <row r="50" spans="1:6" x14ac:dyDescent="0.25">
      <c r="A50" s="20"/>
      <c r="B50" s="16"/>
      <c r="C50" s="23">
        <v>2.2400000000000002</v>
      </c>
      <c r="D50" s="23">
        <v>3.03</v>
      </c>
      <c r="E50" s="23">
        <v>0.79</v>
      </c>
      <c r="F50" s="19" t="s">
        <v>8</v>
      </c>
    </row>
    <row r="51" spans="1:6" x14ac:dyDescent="0.25">
      <c r="A51" s="15">
        <v>33</v>
      </c>
      <c r="B51" s="16" t="s">
        <v>44</v>
      </c>
      <c r="C51" s="18">
        <v>0</v>
      </c>
      <c r="D51" s="59">
        <v>0.23</v>
      </c>
      <c r="E51" s="59">
        <v>0.23</v>
      </c>
      <c r="F51" s="19" t="s">
        <v>8</v>
      </c>
    </row>
    <row r="52" spans="1:6" x14ac:dyDescent="0.25">
      <c r="A52" s="15">
        <v>34</v>
      </c>
      <c r="B52" s="16" t="s">
        <v>45</v>
      </c>
      <c r="C52" s="18">
        <v>0</v>
      </c>
      <c r="D52" s="18">
        <v>2.63</v>
      </c>
      <c r="E52" s="18">
        <v>2.63</v>
      </c>
      <c r="F52" s="19" t="s">
        <v>8</v>
      </c>
    </row>
    <row r="53" spans="1:6" x14ac:dyDescent="0.25">
      <c r="A53" s="15">
        <v>35</v>
      </c>
      <c r="B53" s="16" t="s">
        <v>46</v>
      </c>
      <c r="C53" s="18">
        <v>0</v>
      </c>
      <c r="D53" s="18">
        <v>1.96</v>
      </c>
      <c r="E53" s="18">
        <v>1.96</v>
      </c>
      <c r="F53" s="19" t="s">
        <v>4</v>
      </c>
    </row>
    <row r="54" spans="1:6" x14ac:dyDescent="0.25">
      <c r="A54" s="15">
        <v>36</v>
      </c>
      <c r="B54" s="16" t="s">
        <v>47</v>
      </c>
      <c r="C54" s="18">
        <v>0</v>
      </c>
      <c r="D54" s="18">
        <v>1.1399999999999999</v>
      </c>
      <c r="E54" s="18">
        <v>1.1399999999999999</v>
      </c>
      <c r="F54" s="19" t="s">
        <v>8</v>
      </c>
    </row>
    <row r="55" spans="1:6" x14ac:dyDescent="0.25">
      <c r="A55" s="24"/>
      <c r="B55" s="16"/>
      <c r="C55" s="16"/>
      <c r="D55" s="16"/>
      <c r="E55" s="25"/>
      <c r="F55" s="26"/>
    </row>
    <row r="56" spans="1:6" x14ac:dyDescent="0.25">
      <c r="A56" s="24"/>
      <c r="B56" s="27" t="s">
        <v>388</v>
      </c>
      <c r="C56" s="28"/>
      <c r="D56" s="28"/>
      <c r="E56" s="28">
        <f>SUM(E11:E30)+SUM(E31:E45)+SUM(E49:E54)</f>
        <v>106.07600000000001</v>
      </c>
      <c r="F56" s="26"/>
    </row>
    <row r="57" spans="1:6" x14ac:dyDescent="0.25">
      <c r="A57" s="24"/>
      <c r="B57" s="91" t="s">
        <v>401</v>
      </c>
      <c r="C57" s="16" t="s">
        <v>402</v>
      </c>
      <c r="D57" s="16"/>
      <c r="E57" s="25">
        <f>SUM(E11:E13,E17,E23:E27,E30:E30,E31,E32:E32,E35:E37,E53:E53)</f>
        <v>58.541000000000004</v>
      </c>
      <c r="F57" s="26"/>
    </row>
    <row r="58" spans="1:6" x14ac:dyDescent="0.25">
      <c r="A58" s="24"/>
      <c r="B58" s="92"/>
      <c r="C58" s="16" t="s">
        <v>403</v>
      </c>
      <c r="D58" s="16"/>
      <c r="E58" s="25">
        <f>SUM(E14:E16,E18:E22,E29,E33:E34,E38:E45,E54,E49:E52)</f>
        <v>47.534999999999997</v>
      </c>
      <c r="F58" s="26"/>
    </row>
    <row r="59" spans="1:6" ht="15.75" thickBot="1" x14ac:dyDescent="0.3">
      <c r="A59" s="30"/>
      <c r="B59" s="31"/>
      <c r="C59" s="31"/>
      <c r="D59" s="31"/>
      <c r="E59" s="31"/>
      <c r="F59" s="32"/>
    </row>
  </sheetData>
  <mergeCells count="15">
    <mergeCell ref="B57:B58"/>
    <mergeCell ref="A7:A8"/>
    <mergeCell ref="B7:B8"/>
    <mergeCell ref="C7:E7"/>
    <mergeCell ref="F7:F8"/>
    <mergeCell ref="A46:A47"/>
    <mergeCell ref="B46:B47"/>
    <mergeCell ref="C46:E46"/>
    <mergeCell ref="F46:F47"/>
    <mergeCell ref="A6:F6"/>
    <mergeCell ref="C1:F1"/>
    <mergeCell ref="C2:F2"/>
    <mergeCell ref="C3:F3"/>
    <mergeCell ref="C4:F4"/>
    <mergeCell ref="A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40" workbookViewId="0">
      <selection activeCell="J9" sqref="J9"/>
    </sheetView>
  </sheetViews>
  <sheetFormatPr defaultRowHeight="15" x14ac:dyDescent="0.25"/>
  <cols>
    <col min="1" max="1" width="3.85546875" customWidth="1"/>
    <col min="2" max="2" width="31.5703125" customWidth="1"/>
    <col min="3" max="3" width="9.140625" customWidth="1"/>
    <col min="4" max="4" width="9.42578125" customWidth="1"/>
    <col min="5" max="5" width="9.140625" customWidth="1"/>
    <col min="6" max="6" width="15.5703125" customWidth="1"/>
  </cols>
  <sheetData>
    <row r="1" spans="1:6" ht="15" customHeight="1" x14ac:dyDescent="0.25">
      <c r="C1" s="102" t="s">
        <v>398</v>
      </c>
      <c r="D1" s="102"/>
      <c r="E1" s="102"/>
      <c r="F1" s="102"/>
    </row>
    <row r="2" spans="1:6" x14ac:dyDescent="0.25">
      <c r="C2" s="101" t="s">
        <v>399</v>
      </c>
      <c r="D2" s="101"/>
      <c r="E2" s="101"/>
      <c r="F2" s="101"/>
    </row>
    <row r="3" spans="1:6" ht="16.5" customHeight="1" x14ac:dyDescent="0.25">
      <c r="C3" s="101" t="s">
        <v>400</v>
      </c>
      <c r="D3" s="101"/>
      <c r="E3" s="101"/>
      <c r="F3" s="101"/>
    </row>
    <row r="4" spans="1:6" ht="9.75" customHeight="1" x14ac:dyDescent="0.25">
      <c r="C4" s="103"/>
      <c r="D4" s="103"/>
      <c r="E4" s="103"/>
      <c r="F4" s="103"/>
    </row>
    <row r="5" spans="1:6" ht="43.5" customHeight="1" x14ac:dyDescent="0.25">
      <c r="A5" s="94" t="s">
        <v>440</v>
      </c>
      <c r="B5" s="94"/>
      <c r="C5" s="94"/>
      <c r="D5" s="94"/>
      <c r="E5" s="94"/>
      <c r="F5" s="94"/>
    </row>
    <row r="6" spans="1:6" ht="18" customHeight="1" thickBot="1" x14ac:dyDescent="0.3">
      <c r="A6" s="93" t="s">
        <v>438</v>
      </c>
      <c r="B6" s="93"/>
      <c r="C6" s="93"/>
      <c r="D6" s="93"/>
      <c r="E6" s="93"/>
      <c r="F6" s="93"/>
    </row>
    <row r="7" spans="1:6" ht="15.75" customHeight="1" x14ac:dyDescent="0.25">
      <c r="A7" s="104" t="s">
        <v>0</v>
      </c>
      <c r="B7" s="106" t="s">
        <v>1</v>
      </c>
      <c r="C7" s="97" t="s">
        <v>383</v>
      </c>
      <c r="D7" s="98"/>
      <c r="E7" s="108"/>
      <c r="F7" s="99" t="s">
        <v>387</v>
      </c>
    </row>
    <row r="8" spans="1:6" ht="45" customHeight="1" thickBot="1" x14ac:dyDescent="0.3">
      <c r="A8" s="105"/>
      <c r="B8" s="107"/>
      <c r="C8" s="6" t="s">
        <v>384</v>
      </c>
      <c r="D8" s="6" t="s">
        <v>385</v>
      </c>
      <c r="E8" s="7" t="s">
        <v>386</v>
      </c>
      <c r="F8" s="109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</row>
    <row r="10" spans="1:6" ht="15.75" x14ac:dyDescent="0.25">
      <c r="A10" s="36"/>
      <c r="B10" s="57" t="s">
        <v>2</v>
      </c>
      <c r="C10" s="37"/>
      <c r="D10" s="37"/>
      <c r="E10" s="37"/>
      <c r="F10" s="38"/>
    </row>
    <row r="11" spans="1:6" x14ac:dyDescent="0.25">
      <c r="A11" s="15">
        <v>1</v>
      </c>
      <c r="B11" s="16" t="s">
        <v>49</v>
      </c>
      <c r="C11" s="17">
        <v>0</v>
      </c>
      <c r="D11" s="18">
        <v>1.18</v>
      </c>
      <c r="E11" s="18">
        <v>1.18</v>
      </c>
      <c r="F11" s="19" t="s">
        <v>4</v>
      </c>
    </row>
    <row r="12" spans="1:6" x14ac:dyDescent="0.25">
      <c r="A12" s="24"/>
      <c r="B12" s="16"/>
      <c r="C12" s="39">
        <v>1.7</v>
      </c>
      <c r="D12" s="18">
        <v>2.87</v>
      </c>
      <c r="E12" s="18">
        <v>1.17</v>
      </c>
      <c r="F12" s="19" t="s">
        <v>4</v>
      </c>
    </row>
    <row r="13" spans="1:6" x14ac:dyDescent="0.25">
      <c r="A13" s="15">
        <v>2</v>
      </c>
      <c r="B13" s="16" t="s">
        <v>50</v>
      </c>
      <c r="C13" s="17">
        <v>0</v>
      </c>
      <c r="D13" s="18">
        <v>2.2000000000000002</v>
      </c>
      <c r="E13" s="18">
        <v>2.198</v>
      </c>
      <c r="F13" s="19" t="s">
        <v>8</v>
      </c>
    </row>
    <row r="14" spans="1:6" x14ac:dyDescent="0.25">
      <c r="A14" s="15">
        <v>3</v>
      </c>
      <c r="B14" s="16" t="s">
        <v>51</v>
      </c>
      <c r="C14" s="17">
        <v>0</v>
      </c>
      <c r="D14" s="18">
        <v>1.05</v>
      </c>
      <c r="E14" s="18">
        <v>1.0489999999999999</v>
      </c>
      <c r="F14" s="19" t="s">
        <v>8</v>
      </c>
    </row>
    <row r="15" spans="1:6" x14ac:dyDescent="0.25">
      <c r="A15" s="15">
        <v>4</v>
      </c>
      <c r="B15" s="16" t="s">
        <v>52</v>
      </c>
      <c r="C15" s="17">
        <v>0</v>
      </c>
      <c r="D15" s="18">
        <v>0.71</v>
      </c>
      <c r="E15" s="18">
        <v>0.70699999999999996</v>
      </c>
      <c r="F15" s="19" t="s">
        <v>8</v>
      </c>
    </row>
    <row r="16" spans="1:6" x14ac:dyDescent="0.25">
      <c r="A16" s="15">
        <v>5</v>
      </c>
      <c r="B16" s="16" t="s">
        <v>417</v>
      </c>
      <c r="C16" s="17">
        <v>0</v>
      </c>
      <c r="D16" s="18">
        <v>1.59</v>
      </c>
      <c r="E16" s="18">
        <v>1.5860000000000001</v>
      </c>
      <c r="F16" s="19" t="s">
        <v>8</v>
      </c>
    </row>
    <row r="17" spans="1:6" x14ac:dyDescent="0.25">
      <c r="A17" s="15">
        <v>6</v>
      </c>
      <c r="B17" s="16" t="s">
        <v>418</v>
      </c>
      <c r="C17" s="17">
        <v>0</v>
      </c>
      <c r="D17" s="18">
        <v>2.2999999999999998</v>
      </c>
      <c r="E17" s="18">
        <v>2.2999999999999998</v>
      </c>
      <c r="F17" s="19" t="s">
        <v>8</v>
      </c>
    </row>
    <row r="18" spans="1:6" x14ac:dyDescent="0.25">
      <c r="A18" s="20"/>
      <c r="B18" s="16"/>
      <c r="C18" s="39">
        <v>2.78</v>
      </c>
      <c r="D18" s="18">
        <v>4.1900000000000004</v>
      </c>
      <c r="E18" s="18">
        <v>1.41</v>
      </c>
      <c r="F18" s="19" t="s">
        <v>8</v>
      </c>
    </row>
    <row r="19" spans="1:6" x14ac:dyDescent="0.25">
      <c r="A19" s="15">
        <v>7</v>
      </c>
      <c r="B19" s="16" t="s">
        <v>57</v>
      </c>
      <c r="C19" s="17">
        <v>0</v>
      </c>
      <c r="D19" s="18">
        <v>0.84</v>
      </c>
      <c r="E19" s="18">
        <v>0.84</v>
      </c>
      <c r="F19" s="19" t="s">
        <v>8</v>
      </c>
    </row>
    <row r="20" spans="1:6" x14ac:dyDescent="0.25">
      <c r="A20" s="15">
        <v>8</v>
      </c>
      <c r="B20" s="16" t="s">
        <v>58</v>
      </c>
      <c r="C20" s="17">
        <v>0</v>
      </c>
      <c r="D20" s="18">
        <v>0.56999999999999995</v>
      </c>
      <c r="E20" s="18">
        <v>0.56999999999999995</v>
      </c>
      <c r="F20" s="19" t="s">
        <v>8</v>
      </c>
    </row>
    <row r="21" spans="1:6" x14ac:dyDescent="0.25">
      <c r="A21" s="15">
        <v>9</v>
      </c>
      <c r="B21" s="16" t="s">
        <v>59</v>
      </c>
      <c r="C21" s="17">
        <v>0</v>
      </c>
      <c r="D21" s="18">
        <v>2.58</v>
      </c>
      <c r="E21" s="18">
        <v>2.58</v>
      </c>
      <c r="F21" s="19" t="s">
        <v>8</v>
      </c>
    </row>
    <row r="22" spans="1:6" x14ac:dyDescent="0.25">
      <c r="A22" s="15">
        <v>10</v>
      </c>
      <c r="B22" s="16" t="s">
        <v>60</v>
      </c>
      <c r="C22" s="17">
        <v>0</v>
      </c>
      <c r="D22" s="18">
        <v>3.6</v>
      </c>
      <c r="E22" s="18">
        <v>3.6</v>
      </c>
      <c r="F22" s="19" t="s">
        <v>8</v>
      </c>
    </row>
    <row r="23" spans="1:6" x14ac:dyDescent="0.25">
      <c r="A23" s="15">
        <v>11</v>
      </c>
      <c r="B23" s="16" t="s">
        <v>61</v>
      </c>
      <c r="C23" s="17">
        <v>0</v>
      </c>
      <c r="D23" s="18">
        <v>4.9000000000000004</v>
      </c>
      <c r="E23" s="18">
        <v>4.9000000000000004</v>
      </c>
      <c r="F23" s="19" t="s">
        <v>4</v>
      </c>
    </row>
    <row r="24" spans="1:6" x14ac:dyDescent="0.25">
      <c r="A24" s="15">
        <v>12</v>
      </c>
      <c r="B24" s="16" t="s">
        <v>62</v>
      </c>
      <c r="C24" s="17">
        <v>0</v>
      </c>
      <c r="D24" s="18">
        <v>0.39</v>
      </c>
      <c r="E24" s="18">
        <v>0.39</v>
      </c>
      <c r="F24" s="19" t="s">
        <v>8</v>
      </c>
    </row>
    <row r="25" spans="1:6" x14ac:dyDescent="0.25">
      <c r="A25" s="15">
        <v>13</v>
      </c>
      <c r="B25" s="16" t="s">
        <v>63</v>
      </c>
      <c r="C25" s="17">
        <v>0</v>
      </c>
      <c r="D25" s="18">
        <v>1.44</v>
      </c>
      <c r="E25" s="18">
        <v>1.44</v>
      </c>
      <c r="F25" s="19" t="s">
        <v>8</v>
      </c>
    </row>
    <row r="26" spans="1:6" x14ac:dyDescent="0.25">
      <c r="A26" s="15">
        <v>14</v>
      </c>
      <c r="B26" s="16" t="s">
        <v>419</v>
      </c>
      <c r="C26" s="17">
        <v>0</v>
      </c>
      <c r="D26" s="18">
        <v>3.98</v>
      </c>
      <c r="E26" s="18">
        <v>3.98</v>
      </c>
      <c r="F26" s="19" t="s">
        <v>8</v>
      </c>
    </row>
    <row r="27" spans="1:6" x14ac:dyDescent="0.25">
      <c r="A27" s="15">
        <v>15</v>
      </c>
      <c r="B27" s="16" t="s">
        <v>66</v>
      </c>
      <c r="C27" s="17">
        <v>0</v>
      </c>
      <c r="D27" s="18">
        <v>0.81</v>
      </c>
      <c r="E27" s="18">
        <v>0.81</v>
      </c>
      <c r="F27" s="19" t="s">
        <v>8</v>
      </c>
    </row>
    <row r="28" spans="1:6" x14ac:dyDescent="0.25">
      <c r="A28" s="20"/>
      <c r="B28" s="16"/>
      <c r="C28" s="39">
        <v>1.1499999999999999</v>
      </c>
      <c r="D28" s="18">
        <v>1.53</v>
      </c>
      <c r="E28" s="18">
        <v>0.38</v>
      </c>
      <c r="F28" s="19" t="s">
        <v>8</v>
      </c>
    </row>
    <row r="29" spans="1:6" x14ac:dyDescent="0.25">
      <c r="A29" s="20"/>
      <c r="B29" s="16"/>
      <c r="C29" s="39">
        <v>1.66</v>
      </c>
      <c r="D29" s="18">
        <v>1.79</v>
      </c>
      <c r="E29" s="18">
        <v>0.13</v>
      </c>
      <c r="F29" s="19" t="s">
        <v>8</v>
      </c>
    </row>
    <row r="30" spans="1:6" x14ac:dyDescent="0.25">
      <c r="A30" s="15">
        <v>16</v>
      </c>
      <c r="B30" s="16" t="s">
        <v>67</v>
      </c>
      <c r="C30" s="17">
        <v>0</v>
      </c>
      <c r="D30" s="18">
        <v>0.48</v>
      </c>
      <c r="E30" s="18">
        <v>0.48</v>
      </c>
      <c r="F30" s="19" t="s">
        <v>8</v>
      </c>
    </row>
    <row r="31" spans="1:6" x14ac:dyDescent="0.25">
      <c r="A31" s="15">
        <v>17</v>
      </c>
      <c r="B31" s="16" t="s">
        <v>68</v>
      </c>
      <c r="C31" s="17">
        <v>0</v>
      </c>
      <c r="D31" s="18">
        <v>1.42</v>
      </c>
      <c r="E31" s="18">
        <v>1.42</v>
      </c>
      <c r="F31" s="19" t="s">
        <v>8</v>
      </c>
    </row>
    <row r="32" spans="1:6" x14ac:dyDescent="0.25">
      <c r="A32" s="15">
        <v>18</v>
      </c>
      <c r="B32" s="16" t="s">
        <v>69</v>
      </c>
      <c r="C32" s="17">
        <v>0</v>
      </c>
      <c r="D32" s="18">
        <v>1.6</v>
      </c>
      <c r="E32" s="18">
        <v>1.6</v>
      </c>
      <c r="F32" s="19" t="s">
        <v>8</v>
      </c>
    </row>
    <row r="33" spans="1:6" x14ac:dyDescent="0.25">
      <c r="A33" s="15">
        <v>19</v>
      </c>
      <c r="B33" s="16" t="s">
        <v>70</v>
      </c>
      <c r="C33" s="17">
        <v>0</v>
      </c>
      <c r="D33" s="18">
        <v>0.44</v>
      </c>
      <c r="E33" s="18">
        <v>0.44</v>
      </c>
      <c r="F33" s="19" t="s">
        <v>8</v>
      </c>
    </row>
    <row r="34" spans="1:6" x14ac:dyDescent="0.25">
      <c r="A34" s="15">
        <v>20</v>
      </c>
      <c r="B34" s="16" t="s">
        <v>71</v>
      </c>
      <c r="C34" s="17">
        <v>0</v>
      </c>
      <c r="D34" s="18">
        <v>0.54</v>
      </c>
      <c r="E34" s="18">
        <v>0.54</v>
      </c>
      <c r="F34" s="19" t="s">
        <v>8</v>
      </c>
    </row>
    <row r="35" spans="1:6" x14ac:dyDescent="0.25">
      <c r="A35" s="15">
        <v>21</v>
      </c>
      <c r="B35" s="16" t="s">
        <v>72</v>
      </c>
      <c r="C35" s="17">
        <v>0</v>
      </c>
      <c r="D35" s="18">
        <v>0.51</v>
      </c>
      <c r="E35" s="18">
        <v>0.51</v>
      </c>
      <c r="F35" s="19" t="s">
        <v>8</v>
      </c>
    </row>
    <row r="36" spans="1:6" x14ac:dyDescent="0.25">
      <c r="A36" s="15">
        <v>22</v>
      </c>
      <c r="B36" s="16" t="s">
        <v>73</v>
      </c>
      <c r="C36" s="17">
        <v>0</v>
      </c>
      <c r="D36" s="18">
        <v>0.78</v>
      </c>
      <c r="E36" s="18">
        <v>0.78</v>
      </c>
      <c r="F36" s="19" t="s">
        <v>8</v>
      </c>
    </row>
    <row r="37" spans="1:6" x14ac:dyDescent="0.25">
      <c r="A37" s="15">
        <v>23</v>
      </c>
      <c r="B37" s="16" t="s">
        <v>74</v>
      </c>
      <c r="C37" s="17">
        <v>0</v>
      </c>
      <c r="D37" s="18">
        <v>1.4</v>
      </c>
      <c r="E37" s="18">
        <v>1.4</v>
      </c>
      <c r="F37" s="19" t="s">
        <v>8</v>
      </c>
    </row>
    <row r="38" spans="1:6" x14ac:dyDescent="0.25">
      <c r="A38" s="15">
        <v>24</v>
      </c>
      <c r="B38" s="16" t="s">
        <v>420</v>
      </c>
      <c r="C38" s="17">
        <v>0</v>
      </c>
      <c r="D38" s="18">
        <v>0.23</v>
      </c>
      <c r="E38" s="18">
        <v>0.23</v>
      </c>
      <c r="F38" s="19" t="s">
        <v>8</v>
      </c>
    </row>
    <row r="39" spans="1:6" x14ac:dyDescent="0.25">
      <c r="A39" s="15">
        <v>25</v>
      </c>
      <c r="B39" s="16" t="s">
        <v>421</v>
      </c>
      <c r="C39" s="17">
        <v>0</v>
      </c>
      <c r="D39" s="18">
        <v>4.3</v>
      </c>
      <c r="E39" s="18">
        <v>4.3</v>
      </c>
      <c r="F39" s="19" t="s">
        <v>4</v>
      </c>
    </row>
    <row r="40" spans="1:6" x14ac:dyDescent="0.25">
      <c r="A40" s="15">
        <v>26</v>
      </c>
      <c r="B40" s="16" t="s">
        <v>79</v>
      </c>
      <c r="C40" s="17">
        <v>0</v>
      </c>
      <c r="D40" s="18">
        <v>3.15</v>
      </c>
      <c r="E40" s="18">
        <v>3.15</v>
      </c>
      <c r="F40" s="19" t="s">
        <v>8</v>
      </c>
    </row>
    <row r="41" spans="1:6" x14ac:dyDescent="0.25">
      <c r="A41" s="15">
        <v>27</v>
      </c>
      <c r="B41" s="16" t="s">
        <v>80</v>
      </c>
      <c r="C41" s="17">
        <v>0</v>
      </c>
      <c r="D41" s="18">
        <v>5.0599999999999996</v>
      </c>
      <c r="E41" s="18">
        <v>5.0599999999999996</v>
      </c>
      <c r="F41" s="19" t="s">
        <v>8</v>
      </c>
    </row>
    <row r="42" spans="1:6" x14ac:dyDescent="0.25">
      <c r="A42" s="15">
        <v>28</v>
      </c>
      <c r="B42" s="16" t="s">
        <v>81</v>
      </c>
      <c r="C42" s="17">
        <v>0</v>
      </c>
      <c r="D42" s="18">
        <v>0.91</v>
      </c>
      <c r="E42" s="18">
        <v>0.91</v>
      </c>
      <c r="F42" s="19" t="s">
        <v>8</v>
      </c>
    </row>
    <row r="43" spans="1:6" x14ac:dyDescent="0.25">
      <c r="A43" s="15">
        <v>29</v>
      </c>
      <c r="B43" s="16" t="s">
        <v>422</v>
      </c>
      <c r="C43" s="17">
        <v>0</v>
      </c>
      <c r="D43" s="18">
        <v>0.66</v>
      </c>
      <c r="E43" s="18">
        <v>0.66</v>
      </c>
      <c r="F43" s="19" t="s">
        <v>8</v>
      </c>
    </row>
    <row r="44" spans="1:6" x14ac:dyDescent="0.25">
      <c r="A44" s="15">
        <v>30</v>
      </c>
      <c r="B44" s="16" t="s">
        <v>423</v>
      </c>
      <c r="C44" s="17">
        <v>0</v>
      </c>
      <c r="D44" s="18">
        <v>1.5</v>
      </c>
      <c r="E44" s="18">
        <v>1.5</v>
      </c>
      <c r="F44" s="19" t="s">
        <v>8</v>
      </c>
    </row>
    <row r="45" spans="1:6" x14ac:dyDescent="0.25">
      <c r="A45" s="15">
        <v>31</v>
      </c>
      <c r="B45" s="16" t="s">
        <v>86</v>
      </c>
      <c r="C45" s="17">
        <v>0</v>
      </c>
      <c r="D45" s="18">
        <v>0.96</v>
      </c>
      <c r="E45" s="18">
        <v>0.96</v>
      </c>
      <c r="F45" s="19" t="s">
        <v>8</v>
      </c>
    </row>
    <row r="46" spans="1:6" ht="15.75" thickBot="1" x14ac:dyDescent="0.3">
      <c r="A46" s="15">
        <v>32</v>
      </c>
      <c r="B46" s="16" t="s">
        <v>87</v>
      </c>
      <c r="C46" s="17">
        <v>0</v>
      </c>
      <c r="D46" s="18">
        <v>0.98</v>
      </c>
      <c r="E46" s="18">
        <v>0.98</v>
      </c>
      <c r="F46" s="19" t="s">
        <v>8</v>
      </c>
    </row>
    <row r="47" spans="1:6" ht="15.75" customHeight="1" x14ac:dyDescent="0.25">
      <c r="A47" s="104" t="s">
        <v>0</v>
      </c>
      <c r="B47" s="106" t="s">
        <v>1</v>
      </c>
      <c r="C47" s="97" t="s">
        <v>383</v>
      </c>
      <c r="D47" s="98"/>
      <c r="E47" s="108"/>
      <c r="F47" s="99" t="s">
        <v>387</v>
      </c>
    </row>
    <row r="48" spans="1:6" ht="45" customHeight="1" thickBot="1" x14ac:dyDescent="0.3">
      <c r="A48" s="105"/>
      <c r="B48" s="107"/>
      <c r="C48" s="6" t="s">
        <v>384</v>
      </c>
      <c r="D48" s="6" t="s">
        <v>385</v>
      </c>
      <c r="E48" s="7" t="s">
        <v>386</v>
      </c>
      <c r="F48" s="109"/>
    </row>
    <row r="49" spans="1:6" x14ac:dyDescent="0.2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9">
        <v>6</v>
      </c>
    </row>
    <row r="50" spans="1:6" x14ac:dyDescent="0.25">
      <c r="A50" s="15">
        <v>33</v>
      </c>
      <c r="B50" s="16" t="s">
        <v>88</v>
      </c>
      <c r="C50" s="17">
        <v>0</v>
      </c>
      <c r="D50" s="18">
        <v>1.1399999999999999</v>
      </c>
      <c r="E50" s="18">
        <v>1.1399999999999999</v>
      </c>
      <c r="F50" s="19" t="s">
        <v>8</v>
      </c>
    </row>
    <row r="51" spans="1:6" x14ac:dyDescent="0.25">
      <c r="A51" s="15">
        <v>34</v>
      </c>
      <c r="B51" s="16" t="s">
        <v>424</v>
      </c>
      <c r="C51" s="17">
        <v>0</v>
      </c>
      <c r="D51" s="18">
        <v>0.31</v>
      </c>
      <c r="E51" s="18">
        <v>0.31</v>
      </c>
      <c r="F51" s="19" t="s">
        <v>8</v>
      </c>
    </row>
    <row r="52" spans="1:6" x14ac:dyDescent="0.25">
      <c r="A52" s="15">
        <v>35</v>
      </c>
      <c r="B52" s="16" t="s">
        <v>91</v>
      </c>
      <c r="C52" s="17">
        <v>0</v>
      </c>
      <c r="D52" s="18">
        <v>0.41</v>
      </c>
      <c r="E52" s="18">
        <v>0.41</v>
      </c>
      <c r="F52" s="19" t="s">
        <v>8</v>
      </c>
    </row>
    <row r="53" spans="1:6" x14ac:dyDescent="0.25">
      <c r="A53" s="15">
        <v>36</v>
      </c>
      <c r="B53" s="16" t="s">
        <v>425</v>
      </c>
      <c r="C53" s="17">
        <v>0</v>
      </c>
      <c r="D53" s="18">
        <v>0.16</v>
      </c>
      <c r="E53" s="18">
        <v>0.16</v>
      </c>
      <c r="F53" s="19" t="s">
        <v>8</v>
      </c>
    </row>
    <row r="54" spans="1:6" x14ac:dyDescent="0.25">
      <c r="A54" s="15">
        <v>37</v>
      </c>
      <c r="B54" s="16" t="s">
        <v>94</v>
      </c>
      <c r="C54" s="17">
        <v>0</v>
      </c>
      <c r="D54" s="18">
        <v>0.32</v>
      </c>
      <c r="E54" s="18">
        <v>0.32</v>
      </c>
      <c r="F54" s="19" t="s">
        <v>8</v>
      </c>
    </row>
    <row r="55" spans="1:6" x14ac:dyDescent="0.25">
      <c r="A55" s="20"/>
      <c r="B55" s="16"/>
      <c r="C55" s="39">
        <v>0.64</v>
      </c>
      <c r="D55" s="18">
        <v>1.36</v>
      </c>
      <c r="E55" s="18">
        <v>0.72</v>
      </c>
      <c r="F55" s="19" t="s">
        <v>8</v>
      </c>
    </row>
    <row r="56" spans="1:6" x14ac:dyDescent="0.25">
      <c r="A56" s="20"/>
      <c r="B56" s="16"/>
      <c r="C56" s="39">
        <v>3.1</v>
      </c>
      <c r="D56" s="18">
        <v>4.5999999999999996</v>
      </c>
      <c r="E56" s="18">
        <v>1.5</v>
      </c>
      <c r="F56" s="19" t="s">
        <v>8</v>
      </c>
    </row>
    <row r="57" spans="1:6" x14ac:dyDescent="0.25">
      <c r="A57" s="15">
        <v>38</v>
      </c>
      <c r="B57" s="16" t="s">
        <v>95</v>
      </c>
      <c r="C57" s="17">
        <v>0</v>
      </c>
      <c r="D57" s="18">
        <v>0.38</v>
      </c>
      <c r="E57" s="18">
        <v>0.38</v>
      </c>
      <c r="F57" s="19" t="s">
        <v>8</v>
      </c>
    </row>
    <row r="58" spans="1:6" x14ac:dyDescent="0.25">
      <c r="A58" s="15">
        <v>39</v>
      </c>
      <c r="B58" s="16" t="s">
        <v>96</v>
      </c>
      <c r="C58" s="17">
        <v>0</v>
      </c>
      <c r="D58" s="18">
        <v>5.12</v>
      </c>
      <c r="E58" s="18">
        <v>5.12</v>
      </c>
      <c r="F58" s="19" t="s">
        <v>8</v>
      </c>
    </row>
    <row r="59" spans="1:6" x14ac:dyDescent="0.25">
      <c r="A59" s="15">
        <v>40</v>
      </c>
      <c r="B59" s="16" t="s">
        <v>97</v>
      </c>
      <c r="C59" s="17">
        <v>0</v>
      </c>
      <c r="D59" s="18">
        <v>0.54</v>
      </c>
      <c r="E59" s="18">
        <v>0.54</v>
      </c>
      <c r="F59" s="19" t="s">
        <v>8</v>
      </c>
    </row>
    <row r="60" spans="1:6" x14ac:dyDescent="0.25">
      <c r="A60" s="15">
        <v>41</v>
      </c>
      <c r="B60" s="16" t="s">
        <v>98</v>
      </c>
      <c r="C60" s="17">
        <v>0</v>
      </c>
      <c r="D60" s="18">
        <v>4.49</v>
      </c>
      <c r="E60" s="18">
        <v>4.49</v>
      </c>
      <c r="F60" s="19" t="s">
        <v>8</v>
      </c>
    </row>
    <row r="61" spans="1:6" x14ac:dyDescent="0.25">
      <c r="A61" s="15">
        <v>42</v>
      </c>
      <c r="B61" s="16" t="s">
        <v>99</v>
      </c>
      <c r="C61" s="17">
        <v>0</v>
      </c>
      <c r="D61" s="18">
        <v>3.24</v>
      </c>
      <c r="E61" s="18">
        <v>3.24</v>
      </c>
      <c r="F61" s="19" t="s">
        <v>8</v>
      </c>
    </row>
    <row r="62" spans="1:6" x14ac:dyDescent="0.25">
      <c r="A62" s="15">
        <v>43</v>
      </c>
      <c r="B62" s="16" t="s">
        <v>100</v>
      </c>
      <c r="C62" s="17">
        <v>0</v>
      </c>
      <c r="D62" s="18">
        <v>4.72</v>
      </c>
      <c r="E62" s="18">
        <v>4.72</v>
      </c>
      <c r="F62" s="19" t="s">
        <v>8</v>
      </c>
    </row>
    <row r="63" spans="1:6" x14ac:dyDescent="0.25">
      <c r="A63" s="15">
        <v>44</v>
      </c>
      <c r="B63" s="16" t="s">
        <v>101</v>
      </c>
      <c r="C63" s="17">
        <v>0</v>
      </c>
      <c r="D63" s="18">
        <v>1.83</v>
      </c>
      <c r="E63" s="18">
        <v>1.83</v>
      </c>
      <c r="F63" s="19" t="s">
        <v>8</v>
      </c>
    </row>
    <row r="64" spans="1:6" x14ac:dyDescent="0.25">
      <c r="A64" s="15">
        <v>45</v>
      </c>
      <c r="B64" s="16" t="s">
        <v>102</v>
      </c>
      <c r="C64" s="17">
        <v>0</v>
      </c>
      <c r="D64" s="18">
        <v>4.26</v>
      </c>
      <c r="E64" s="18">
        <v>4.26</v>
      </c>
      <c r="F64" s="19" t="s">
        <v>8</v>
      </c>
    </row>
    <row r="65" spans="1:6" x14ac:dyDescent="0.25">
      <c r="A65" s="15">
        <v>46</v>
      </c>
      <c r="B65" s="16" t="s">
        <v>103</v>
      </c>
      <c r="C65" s="17">
        <v>0</v>
      </c>
      <c r="D65" s="18">
        <v>0.96</v>
      </c>
      <c r="E65" s="18">
        <v>0.96</v>
      </c>
      <c r="F65" s="19" t="s">
        <v>8</v>
      </c>
    </row>
    <row r="66" spans="1:6" x14ac:dyDescent="0.25">
      <c r="A66" s="15">
        <v>47</v>
      </c>
      <c r="B66" s="16" t="s">
        <v>104</v>
      </c>
      <c r="C66" s="17">
        <v>0</v>
      </c>
      <c r="D66" s="18">
        <v>1.28</v>
      </c>
      <c r="E66" s="18">
        <v>1.28</v>
      </c>
      <c r="F66" s="19" t="s">
        <v>8</v>
      </c>
    </row>
    <row r="67" spans="1:6" x14ac:dyDescent="0.25">
      <c r="A67" s="15">
        <v>48</v>
      </c>
      <c r="B67" s="16" t="s">
        <v>105</v>
      </c>
      <c r="C67" s="17">
        <v>0</v>
      </c>
      <c r="D67" s="18">
        <v>1.49</v>
      </c>
      <c r="E67" s="18">
        <v>1.49</v>
      </c>
      <c r="F67" s="19" t="s">
        <v>8</v>
      </c>
    </row>
    <row r="68" spans="1:6" x14ac:dyDescent="0.25">
      <c r="A68" s="15">
        <v>49</v>
      </c>
      <c r="B68" s="16" t="s">
        <v>106</v>
      </c>
      <c r="C68" s="17">
        <v>0</v>
      </c>
      <c r="D68" s="18">
        <v>1.79</v>
      </c>
      <c r="E68" s="18">
        <v>1.79</v>
      </c>
      <c r="F68" s="19" t="s">
        <v>8</v>
      </c>
    </row>
    <row r="69" spans="1:6" x14ac:dyDescent="0.25">
      <c r="A69" s="15">
        <v>50</v>
      </c>
      <c r="B69" s="16" t="s">
        <v>107</v>
      </c>
      <c r="C69" s="17">
        <v>0</v>
      </c>
      <c r="D69" s="18">
        <v>1.44</v>
      </c>
      <c r="E69" s="18">
        <v>1.44</v>
      </c>
      <c r="F69" s="19" t="s">
        <v>8</v>
      </c>
    </row>
    <row r="70" spans="1:6" ht="17.25" customHeight="1" x14ac:dyDescent="0.25">
      <c r="A70" s="64">
        <v>51</v>
      </c>
      <c r="B70" s="65" t="s">
        <v>108</v>
      </c>
      <c r="C70" s="66">
        <v>0</v>
      </c>
      <c r="D70" s="59">
        <v>1.2</v>
      </c>
      <c r="E70" s="59">
        <v>1.2</v>
      </c>
      <c r="F70" s="60" t="s">
        <v>8</v>
      </c>
    </row>
    <row r="71" spans="1:6" x14ac:dyDescent="0.25">
      <c r="A71" s="15">
        <v>52</v>
      </c>
      <c r="B71" s="16" t="s">
        <v>426</v>
      </c>
      <c r="C71" s="17">
        <v>0</v>
      </c>
      <c r="D71" s="18">
        <v>0.61</v>
      </c>
      <c r="E71" s="18">
        <v>0.61</v>
      </c>
      <c r="F71" s="19" t="s">
        <v>8</v>
      </c>
    </row>
    <row r="72" spans="1:6" x14ac:dyDescent="0.25">
      <c r="A72" s="15">
        <v>53</v>
      </c>
      <c r="B72" s="16" t="s">
        <v>111</v>
      </c>
      <c r="C72" s="17">
        <v>0</v>
      </c>
      <c r="D72" s="18">
        <v>1.84</v>
      </c>
      <c r="E72" s="18">
        <v>1.84</v>
      </c>
      <c r="F72" s="19" t="s">
        <v>8</v>
      </c>
    </row>
    <row r="73" spans="1:6" x14ac:dyDescent="0.25">
      <c r="A73" s="15">
        <v>54</v>
      </c>
      <c r="B73" s="16" t="s">
        <v>112</v>
      </c>
      <c r="C73" s="17">
        <v>0</v>
      </c>
      <c r="D73" s="18">
        <v>0.43</v>
      </c>
      <c r="E73" s="18">
        <v>0.43</v>
      </c>
      <c r="F73" s="19" t="s">
        <v>8</v>
      </c>
    </row>
    <row r="74" spans="1:6" x14ac:dyDescent="0.25">
      <c r="A74" s="15">
        <v>55</v>
      </c>
      <c r="B74" s="16" t="s">
        <v>113</v>
      </c>
      <c r="C74" s="17">
        <v>0</v>
      </c>
      <c r="D74" s="18">
        <v>0.87</v>
      </c>
      <c r="E74" s="18">
        <v>0.87</v>
      </c>
      <c r="F74" s="19" t="s">
        <v>8</v>
      </c>
    </row>
    <row r="75" spans="1:6" x14ac:dyDescent="0.25">
      <c r="A75" s="15">
        <v>56</v>
      </c>
      <c r="B75" s="16" t="s">
        <v>114</v>
      </c>
      <c r="C75" s="17">
        <v>0</v>
      </c>
      <c r="D75" s="18">
        <v>0.42</v>
      </c>
      <c r="E75" s="18">
        <v>0.42</v>
      </c>
      <c r="F75" s="19" t="s">
        <v>8</v>
      </c>
    </row>
    <row r="76" spans="1:6" x14ac:dyDescent="0.25">
      <c r="A76" s="15">
        <v>57</v>
      </c>
      <c r="B76" s="16" t="s">
        <v>115</v>
      </c>
      <c r="C76" s="17">
        <v>0</v>
      </c>
      <c r="D76" s="18">
        <v>9.57</v>
      </c>
      <c r="E76" s="18">
        <v>9.57</v>
      </c>
      <c r="F76" s="19" t="s">
        <v>8</v>
      </c>
    </row>
    <row r="77" spans="1:6" x14ac:dyDescent="0.25">
      <c r="A77" s="15">
        <v>58</v>
      </c>
      <c r="B77" s="16" t="s">
        <v>116</v>
      </c>
      <c r="C77" s="17">
        <v>0</v>
      </c>
      <c r="D77" s="18">
        <v>0.21</v>
      </c>
      <c r="E77" s="18">
        <v>0.21</v>
      </c>
      <c r="F77" s="19" t="s">
        <v>8</v>
      </c>
    </row>
    <row r="78" spans="1:6" x14ac:dyDescent="0.25">
      <c r="A78" s="15">
        <v>59</v>
      </c>
      <c r="B78" s="16" t="s">
        <v>117</v>
      </c>
      <c r="C78" s="17">
        <v>0</v>
      </c>
      <c r="D78" s="18">
        <v>2.72</v>
      </c>
      <c r="E78" s="18">
        <v>2.72</v>
      </c>
      <c r="F78" s="19" t="s">
        <v>8</v>
      </c>
    </row>
    <row r="79" spans="1:6" x14ac:dyDescent="0.25">
      <c r="A79" s="15">
        <v>60</v>
      </c>
      <c r="B79" s="16" t="s">
        <v>118</v>
      </c>
      <c r="C79" s="17">
        <v>0</v>
      </c>
      <c r="D79" s="18">
        <v>0.82</v>
      </c>
      <c r="E79" s="18">
        <v>0.82</v>
      </c>
      <c r="F79" s="19" t="s">
        <v>8</v>
      </c>
    </row>
    <row r="80" spans="1:6" x14ac:dyDescent="0.25">
      <c r="A80" s="15">
        <v>61</v>
      </c>
      <c r="B80" s="16" t="s">
        <v>119</v>
      </c>
      <c r="C80" s="17">
        <v>0</v>
      </c>
      <c r="D80" s="18">
        <v>1.26</v>
      </c>
      <c r="E80" s="18">
        <v>1.26</v>
      </c>
      <c r="F80" s="19" t="s">
        <v>8</v>
      </c>
    </row>
    <row r="81" spans="1:6" x14ac:dyDescent="0.25">
      <c r="A81" s="15">
        <v>62</v>
      </c>
      <c r="B81" s="16" t="s">
        <v>120</v>
      </c>
      <c r="C81" s="17">
        <v>0</v>
      </c>
      <c r="D81" s="18">
        <v>1.25</v>
      </c>
      <c r="E81" s="18">
        <v>1.25</v>
      </c>
      <c r="F81" s="19" t="s">
        <v>8</v>
      </c>
    </row>
    <row r="82" spans="1:6" ht="15.75" x14ac:dyDescent="0.25">
      <c r="A82" s="20"/>
      <c r="B82" s="58" t="s">
        <v>18</v>
      </c>
      <c r="C82" s="39"/>
      <c r="D82" s="18"/>
      <c r="E82" s="18"/>
      <c r="F82" s="19"/>
    </row>
    <row r="83" spans="1:6" x14ac:dyDescent="0.25">
      <c r="A83" s="15">
        <v>63</v>
      </c>
      <c r="B83" s="16" t="s">
        <v>121</v>
      </c>
      <c r="C83" s="17">
        <v>0</v>
      </c>
      <c r="D83" s="18">
        <v>5.7</v>
      </c>
      <c r="E83" s="18">
        <v>5.7</v>
      </c>
      <c r="F83" s="19" t="s">
        <v>8</v>
      </c>
    </row>
    <row r="84" spans="1:6" x14ac:dyDescent="0.25">
      <c r="A84" s="15">
        <v>64</v>
      </c>
      <c r="B84" s="16" t="s">
        <v>122</v>
      </c>
      <c r="C84" s="17">
        <v>0</v>
      </c>
      <c r="D84" s="18">
        <v>9.3000000000000007</v>
      </c>
      <c r="E84" s="18">
        <v>9.3000000000000007</v>
      </c>
      <c r="F84" s="19" t="s">
        <v>8</v>
      </c>
    </row>
    <row r="85" spans="1:6" x14ac:dyDescent="0.25">
      <c r="A85" s="15">
        <v>65</v>
      </c>
      <c r="B85" s="16" t="s">
        <v>123</v>
      </c>
      <c r="C85" s="17">
        <v>0</v>
      </c>
      <c r="D85" s="18">
        <v>1.2</v>
      </c>
      <c r="E85" s="18">
        <v>1.2</v>
      </c>
      <c r="F85" s="19" t="s">
        <v>8</v>
      </c>
    </row>
    <row r="86" spans="1:6" x14ac:dyDescent="0.25">
      <c r="A86" s="40">
        <v>66</v>
      </c>
      <c r="B86" s="41" t="s">
        <v>124</v>
      </c>
      <c r="C86" s="42">
        <v>0</v>
      </c>
      <c r="D86" s="23">
        <v>1.59</v>
      </c>
      <c r="E86" s="23">
        <v>1.59</v>
      </c>
      <c r="F86" s="19" t="s">
        <v>8</v>
      </c>
    </row>
    <row r="87" spans="1:6" x14ac:dyDescent="0.25">
      <c r="A87" s="15">
        <v>67</v>
      </c>
      <c r="B87" s="16" t="s">
        <v>125</v>
      </c>
      <c r="C87" s="17">
        <v>0</v>
      </c>
      <c r="D87" s="18">
        <v>3.65</v>
      </c>
      <c r="E87" s="18">
        <v>3.65</v>
      </c>
      <c r="F87" s="19" t="s">
        <v>8</v>
      </c>
    </row>
    <row r="88" spans="1:6" x14ac:dyDescent="0.25">
      <c r="A88" s="15">
        <v>68</v>
      </c>
      <c r="B88" s="16" t="s">
        <v>126</v>
      </c>
      <c r="C88" s="17">
        <v>0</v>
      </c>
      <c r="D88" s="18">
        <v>0.3</v>
      </c>
      <c r="E88" s="18">
        <v>0.3</v>
      </c>
      <c r="F88" s="19" t="s">
        <v>8</v>
      </c>
    </row>
    <row r="89" spans="1:6" ht="15.75" x14ac:dyDescent="0.25">
      <c r="A89" s="20"/>
      <c r="B89" s="58" t="s">
        <v>22</v>
      </c>
      <c r="C89" s="39"/>
      <c r="D89" s="18"/>
      <c r="E89" s="18"/>
      <c r="F89" s="19"/>
    </row>
    <row r="90" spans="1:6" x14ac:dyDescent="0.25">
      <c r="A90" s="15">
        <v>69</v>
      </c>
      <c r="B90" s="16" t="s">
        <v>127</v>
      </c>
      <c r="C90" s="17">
        <v>0</v>
      </c>
      <c r="D90" s="18">
        <v>0.46</v>
      </c>
      <c r="E90" s="18">
        <v>0.46</v>
      </c>
      <c r="F90" s="19" t="s">
        <v>8</v>
      </c>
    </row>
    <row r="91" spans="1:6" x14ac:dyDescent="0.25">
      <c r="A91" s="15">
        <v>70</v>
      </c>
      <c r="B91" s="16" t="s">
        <v>128</v>
      </c>
      <c r="C91" s="17">
        <v>0</v>
      </c>
      <c r="D91" s="18">
        <v>1.35</v>
      </c>
      <c r="E91" s="18">
        <v>1.35</v>
      </c>
      <c r="F91" s="19" t="s">
        <v>8</v>
      </c>
    </row>
    <row r="92" spans="1:6" x14ac:dyDescent="0.25">
      <c r="A92" s="15">
        <v>71</v>
      </c>
      <c r="B92" s="16" t="s">
        <v>129</v>
      </c>
      <c r="C92" s="17">
        <v>0</v>
      </c>
      <c r="D92" s="18">
        <v>2.5299999999999998</v>
      </c>
      <c r="E92" s="18">
        <v>2.5300000000000002</v>
      </c>
      <c r="F92" s="19" t="s">
        <v>8</v>
      </c>
    </row>
    <row r="93" spans="1:6" x14ac:dyDescent="0.25">
      <c r="A93" s="15">
        <v>72</v>
      </c>
      <c r="B93" s="16" t="s">
        <v>130</v>
      </c>
      <c r="C93" s="17">
        <v>0</v>
      </c>
      <c r="D93" s="18">
        <v>1</v>
      </c>
      <c r="E93" s="18">
        <v>1</v>
      </c>
      <c r="F93" s="19" t="s">
        <v>8</v>
      </c>
    </row>
    <row r="94" spans="1:6" ht="15.75" thickBot="1" x14ac:dyDescent="0.3">
      <c r="A94" s="15">
        <v>73</v>
      </c>
      <c r="B94" s="16" t="s">
        <v>427</v>
      </c>
      <c r="C94" s="17">
        <v>0</v>
      </c>
      <c r="D94" s="18">
        <v>0.78</v>
      </c>
      <c r="E94" s="18">
        <v>0.78</v>
      </c>
      <c r="F94" s="19" t="s">
        <v>8</v>
      </c>
    </row>
    <row r="95" spans="1:6" ht="15.75" customHeight="1" x14ac:dyDescent="0.25">
      <c r="A95" s="104" t="s">
        <v>0</v>
      </c>
      <c r="B95" s="106" t="s">
        <v>1</v>
      </c>
      <c r="C95" s="97" t="s">
        <v>383</v>
      </c>
      <c r="D95" s="98"/>
      <c r="E95" s="108"/>
      <c r="F95" s="99" t="s">
        <v>387</v>
      </c>
    </row>
    <row r="96" spans="1:6" ht="45" customHeight="1" thickBot="1" x14ac:dyDescent="0.3">
      <c r="A96" s="105"/>
      <c r="B96" s="107"/>
      <c r="C96" s="6" t="s">
        <v>384</v>
      </c>
      <c r="D96" s="6" t="s">
        <v>385</v>
      </c>
      <c r="E96" s="7" t="s">
        <v>386</v>
      </c>
      <c r="F96" s="109"/>
    </row>
    <row r="97" spans="1:6" x14ac:dyDescent="0.25">
      <c r="A97" s="8">
        <v>1</v>
      </c>
      <c r="B97" s="8">
        <v>2</v>
      </c>
      <c r="C97" s="8">
        <v>3</v>
      </c>
      <c r="D97" s="8">
        <v>4</v>
      </c>
      <c r="E97" s="8">
        <v>5</v>
      </c>
      <c r="F97" s="9">
        <v>6</v>
      </c>
    </row>
    <row r="98" spans="1:6" x14ac:dyDescent="0.25">
      <c r="A98" s="15">
        <v>74</v>
      </c>
      <c r="B98" s="16" t="s">
        <v>133</v>
      </c>
      <c r="C98" s="17">
        <v>0</v>
      </c>
      <c r="D98" s="18">
        <v>0.89</v>
      </c>
      <c r="E98" s="18">
        <v>0.89</v>
      </c>
      <c r="F98" s="19" t="s">
        <v>8</v>
      </c>
    </row>
    <row r="99" spans="1:6" x14ac:dyDescent="0.25">
      <c r="A99" s="15">
        <v>75</v>
      </c>
      <c r="B99" s="16" t="s">
        <v>134</v>
      </c>
      <c r="C99" s="17">
        <v>0</v>
      </c>
      <c r="D99" s="18">
        <v>0.67</v>
      </c>
      <c r="E99" s="18">
        <v>0.67</v>
      </c>
      <c r="F99" s="19" t="s">
        <v>8</v>
      </c>
    </row>
    <row r="100" spans="1:6" x14ac:dyDescent="0.25">
      <c r="A100" s="20"/>
      <c r="B100" s="16"/>
      <c r="C100" s="39">
        <v>0.71</v>
      </c>
      <c r="D100" s="18">
        <v>0.85</v>
      </c>
      <c r="E100" s="18">
        <v>0.14000000000000001</v>
      </c>
      <c r="F100" s="19" t="s">
        <v>8</v>
      </c>
    </row>
    <row r="101" spans="1:6" x14ac:dyDescent="0.25">
      <c r="A101" s="15">
        <v>76</v>
      </c>
      <c r="B101" s="16" t="s">
        <v>135</v>
      </c>
      <c r="C101" s="17">
        <v>0</v>
      </c>
      <c r="D101" s="18">
        <v>0.63</v>
      </c>
      <c r="E101" s="18">
        <v>0.63</v>
      </c>
      <c r="F101" s="19" t="s">
        <v>8</v>
      </c>
    </row>
    <row r="102" spans="1:6" x14ac:dyDescent="0.25">
      <c r="A102" s="15">
        <v>77</v>
      </c>
      <c r="B102" s="16" t="s">
        <v>136</v>
      </c>
      <c r="C102" s="17">
        <v>0</v>
      </c>
      <c r="D102" s="18">
        <v>0.89</v>
      </c>
      <c r="E102" s="18">
        <v>0.89</v>
      </c>
      <c r="F102" s="19" t="s">
        <v>8</v>
      </c>
    </row>
    <row r="103" spans="1:6" x14ac:dyDescent="0.25">
      <c r="A103" s="15">
        <v>78</v>
      </c>
      <c r="B103" s="16" t="s">
        <v>137</v>
      </c>
      <c r="C103" s="17">
        <v>0</v>
      </c>
      <c r="D103" s="18">
        <v>1.74</v>
      </c>
      <c r="E103" s="18">
        <v>1.74</v>
      </c>
      <c r="F103" s="19" t="s">
        <v>8</v>
      </c>
    </row>
    <row r="104" spans="1:6" x14ac:dyDescent="0.25">
      <c r="A104" s="15">
        <v>79</v>
      </c>
      <c r="B104" s="16" t="s">
        <v>138</v>
      </c>
      <c r="C104" s="17">
        <v>0</v>
      </c>
      <c r="D104" s="18">
        <v>0.52</v>
      </c>
      <c r="E104" s="18">
        <v>0.52</v>
      </c>
      <c r="F104" s="19" t="s">
        <v>8</v>
      </c>
    </row>
    <row r="105" spans="1:6" x14ac:dyDescent="0.25">
      <c r="A105" s="15">
        <v>80</v>
      </c>
      <c r="B105" s="16" t="s">
        <v>139</v>
      </c>
      <c r="C105" s="17">
        <v>0</v>
      </c>
      <c r="D105" s="18">
        <v>0.4</v>
      </c>
      <c r="E105" s="18">
        <v>0.4</v>
      </c>
      <c r="F105" s="19" t="s">
        <v>8</v>
      </c>
    </row>
    <row r="106" spans="1:6" x14ac:dyDescent="0.25">
      <c r="A106" s="15">
        <v>81</v>
      </c>
      <c r="B106" s="16" t="s">
        <v>428</v>
      </c>
      <c r="C106" s="39">
        <v>0.44</v>
      </c>
      <c r="D106" s="18">
        <v>0.83</v>
      </c>
      <c r="E106" s="18">
        <v>0.39</v>
      </c>
      <c r="F106" s="19" t="s">
        <v>8</v>
      </c>
    </row>
    <row r="107" spans="1:6" x14ac:dyDescent="0.25">
      <c r="A107" s="24"/>
      <c r="B107" s="16"/>
      <c r="C107" s="16"/>
      <c r="D107" s="16"/>
      <c r="E107" s="25"/>
      <c r="F107" s="19"/>
    </row>
    <row r="108" spans="1:6" x14ac:dyDescent="0.25">
      <c r="A108" s="24"/>
      <c r="B108" s="27" t="s">
        <v>389</v>
      </c>
      <c r="C108" s="45"/>
      <c r="D108" s="45"/>
      <c r="E108" s="48">
        <f>SUM(E11:E46,E50:E70,E71:E94,E98:E106)</f>
        <v>147.56999999999996</v>
      </c>
      <c r="F108" s="19"/>
    </row>
    <row r="109" spans="1:6" x14ac:dyDescent="0.25">
      <c r="A109" s="20"/>
      <c r="B109" s="91" t="s">
        <v>401</v>
      </c>
      <c r="C109" s="67" t="s">
        <v>402</v>
      </c>
      <c r="D109" s="39"/>
      <c r="E109" s="18">
        <f>SUM(E23:E23,E39:E39,E11:E12)</f>
        <v>11.549999999999999</v>
      </c>
      <c r="F109" s="19"/>
    </row>
    <row r="110" spans="1:6" x14ac:dyDescent="0.25">
      <c r="A110" s="24"/>
      <c r="B110" s="92"/>
      <c r="C110" s="67" t="s">
        <v>403</v>
      </c>
      <c r="D110" s="45"/>
      <c r="E110" s="47">
        <f>SUM(E13:E22,E24:E31,E32:E35,E36:E38,E40:E43,E44:E46,E50:E53,E54:E58,E59:E62,E63:E64,E65:E70,E71:E74,E75:E79,E80:E84,E85:E89,E90:E94,E98:E100,E101:E103,E104:E106)</f>
        <v>136.01999999999998</v>
      </c>
      <c r="F110" s="26"/>
    </row>
    <row r="111" spans="1:6" ht="15.75" thickBot="1" x14ac:dyDescent="0.3">
      <c r="A111" s="30"/>
      <c r="B111" s="31"/>
      <c r="C111" s="31"/>
      <c r="D111" s="31"/>
      <c r="E111" s="31"/>
      <c r="F111" s="32"/>
    </row>
    <row r="112" spans="1:6" x14ac:dyDescent="0.25">
      <c r="E112" s="1"/>
    </row>
    <row r="113" spans="5:5" x14ac:dyDescent="0.25">
      <c r="E113" s="2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1"/>
    </row>
  </sheetData>
  <mergeCells count="19">
    <mergeCell ref="A95:A96"/>
    <mergeCell ref="B95:B96"/>
    <mergeCell ref="C95:E95"/>
    <mergeCell ref="F95:F96"/>
    <mergeCell ref="B109:B110"/>
    <mergeCell ref="A7:A8"/>
    <mergeCell ref="B7:B8"/>
    <mergeCell ref="C7:E7"/>
    <mergeCell ref="F7:F8"/>
    <mergeCell ref="A47:A48"/>
    <mergeCell ref="B47:B48"/>
    <mergeCell ref="C47:E47"/>
    <mergeCell ref="F47:F48"/>
    <mergeCell ref="A6:F6"/>
    <mergeCell ref="C1:F1"/>
    <mergeCell ref="C2:F2"/>
    <mergeCell ref="C3:F3"/>
    <mergeCell ref="C4:F4"/>
    <mergeCell ref="A5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43" workbookViewId="0">
      <selection activeCell="J63" sqref="J63"/>
    </sheetView>
  </sheetViews>
  <sheetFormatPr defaultRowHeight="15" x14ac:dyDescent="0.25"/>
  <cols>
    <col min="1" max="1" width="4.140625" customWidth="1"/>
    <col min="2" max="2" width="31.140625" customWidth="1"/>
    <col min="3" max="3" width="9.7109375" customWidth="1"/>
    <col min="4" max="4" width="9.28515625" customWidth="1"/>
    <col min="5" max="5" width="10" customWidth="1"/>
    <col min="6" max="6" width="14.28515625" customWidth="1"/>
  </cols>
  <sheetData>
    <row r="1" spans="1:6" ht="15" customHeight="1" x14ac:dyDescent="0.25">
      <c r="C1" s="102" t="s">
        <v>398</v>
      </c>
      <c r="D1" s="102"/>
      <c r="E1" s="102"/>
      <c r="F1" s="102"/>
    </row>
    <row r="2" spans="1:6" x14ac:dyDescent="0.25">
      <c r="C2" s="101" t="s">
        <v>399</v>
      </c>
      <c r="D2" s="101"/>
      <c r="E2" s="101"/>
      <c r="F2" s="101"/>
    </row>
    <row r="3" spans="1:6" ht="16.5" customHeight="1" x14ac:dyDescent="0.25">
      <c r="C3" s="101" t="s">
        <v>400</v>
      </c>
      <c r="D3" s="101"/>
      <c r="E3" s="101"/>
      <c r="F3" s="101"/>
    </row>
    <row r="4" spans="1:6" ht="9.75" customHeight="1" x14ac:dyDescent="0.25">
      <c r="C4" s="103"/>
      <c r="D4" s="103"/>
      <c r="E4" s="103"/>
      <c r="F4" s="103"/>
    </row>
    <row r="5" spans="1:6" ht="43.5" customHeight="1" x14ac:dyDescent="0.25">
      <c r="A5" s="111" t="s">
        <v>441</v>
      </c>
      <c r="B5" s="111"/>
      <c r="C5" s="111"/>
      <c r="D5" s="111"/>
      <c r="E5" s="111"/>
      <c r="F5" s="111"/>
    </row>
    <row r="6" spans="1:6" ht="18" customHeight="1" thickBot="1" x14ac:dyDescent="0.3">
      <c r="A6" s="93" t="s">
        <v>438</v>
      </c>
      <c r="B6" s="93"/>
      <c r="C6" s="93"/>
      <c r="D6" s="93"/>
      <c r="E6" s="93"/>
      <c r="F6" s="93"/>
    </row>
    <row r="7" spans="1:6" ht="15.75" customHeight="1" thickBot="1" x14ac:dyDescent="0.3">
      <c r="A7" s="95" t="s">
        <v>0</v>
      </c>
      <c r="B7" s="96" t="s">
        <v>1</v>
      </c>
      <c r="C7" s="97" t="s">
        <v>383</v>
      </c>
      <c r="D7" s="98"/>
      <c r="E7" s="98"/>
      <c r="F7" s="99" t="s">
        <v>387</v>
      </c>
    </row>
    <row r="8" spans="1:6" ht="48" customHeight="1" thickBot="1" x14ac:dyDescent="0.3">
      <c r="A8" s="95"/>
      <c r="B8" s="96"/>
      <c r="C8" s="6" t="s">
        <v>384</v>
      </c>
      <c r="D8" s="6" t="s">
        <v>385</v>
      </c>
      <c r="E8" s="7" t="s">
        <v>386</v>
      </c>
      <c r="F8" s="100"/>
    </row>
    <row r="9" spans="1:6" x14ac:dyDescent="0.25">
      <c r="A9" s="33">
        <v>1</v>
      </c>
      <c r="B9" s="33">
        <v>2</v>
      </c>
      <c r="C9" s="33">
        <v>3</v>
      </c>
      <c r="D9" s="33">
        <v>4</v>
      </c>
      <c r="E9" s="34">
        <v>5</v>
      </c>
      <c r="F9" s="35">
        <v>6</v>
      </c>
    </row>
    <row r="10" spans="1:6" ht="15.75" x14ac:dyDescent="0.25">
      <c r="A10" s="36"/>
      <c r="B10" s="57" t="s">
        <v>2</v>
      </c>
      <c r="C10" s="37"/>
      <c r="D10" s="37"/>
      <c r="E10" s="37"/>
      <c r="F10" s="38"/>
    </row>
    <row r="11" spans="1:6" x14ac:dyDescent="0.25">
      <c r="A11" s="15">
        <v>1</v>
      </c>
      <c r="B11" s="16" t="s">
        <v>430</v>
      </c>
      <c r="C11" s="39">
        <v>0</v>
      </c>
      <c r="D11" s="18">
        <v>0.3</v>
      </c>
      <c r="E11" s="18">
        <v>0.29899999999999999</v>
      </c>
      <c r="F11" s="19" t="s">
        <v>8</v>
      </c>
    </row>
    <row r="12" spans="1:6" x14ac:dyDescent="0.25">
      <c r="A12" s="15">
        <v>2</v>
      </c>
      <c r="B12" s="16" t="s">
        <v>143</v>
      </c>
      <c r="C12" s="39">
        <v>0</v>
      </c>
      <c r="D12" s="18">
        <v>0.3</v>
      </c>
      <c r="E12" s="18">
        <v>0.29799999999999999</v>
      </c>
      <c r="F12" s="19" t="s">
        <v>8</v>
      </c>
    </row>
    <row r="13" spans="1:6" x14ac:dyDescent="0.25">
      <c r="A13" s="15">
        <v>3</v>
      </c>
      <c r="B13" s="16" t="s">
        <v>144</v>
      </c>
      <c r="C13" s="39">
        <v>0</v>
      </c>
      <c r="D13" s="18">
        <v>0.41899999999999998</v>
      </c>
      <c r="E13" s="18">
        <v>0.41899999999999998</v>
      </c>
      <c r="F13" s="19" t="s">
        <v>8</v>
      </c>
    </row>
    <row r="14" spans="1:6" x14ac:dyDescent="0.25">
      <c r="A14" s="15">
        <v>4</v>
      </c>
      <c r="B14" s="16" t="s">
        <v>145</v>
      </c>
      <c r="C14" s="39">
        <v>0</v>
      </c>
      <c r="D14" s="18">
        <v>0.56999999999999995</v>
      </c>
      <c r="E14" s="18">
        <v>0.56999999999999995</v>
      </c>
      <c r="F14" s="19" t="s">
        <v>8</v>
      </c>
    </row>
    <row r="15" spans="1:6" x14ac:dyDescent="0.25">
      <c r="A15" s="15">
        <v>5</v>
      </c>
      <c r="B15" s="16" t="s">
        <v>146</v>
      </c>
      <c r="C15" s="39">
        <v>0</v>
      </c>
      <c r="D15" s="18">
        <v>0.41099999999999998</v>
      </c>
      <c r="E15" s="18">
        <v>0.41</v>
      </c>
      <c r="F15" s="19" t="s">
        <v>8</v>
      </c>
    </row>
    <row r="16" spans="1:6" x14ac:dyDescent="0.25">
      <c r="A16" s="15">
        <v>6</v>
      </c>
      <c r="B16" s="16" t="s">
        <v>147</v>
      </c>
      <c r="C16" s="39">
        <v>0</v>
      </c>
      <c r="D16" s="18">
        <v>0.2</v>
      </c>
      <c r="E16" s="18">
        <v>0.19600000000000001</v>
      </c>
      <c r="F16" s="19" t="s">
        <v>8</v>
      </c>
    </row>
    <row r="17" spans="1:6" x14ac:dyDescent="0.25">
      <c r="A17" s="15">
        <v>7</v>
      </c>
      <c r="B17" s="16" t="s">
        <v>148</v>
      </c>
      <c r="C17" s="39">
        <v>0</v>
      </c>
      <c r="D17" s="18">
        <v>0.312</v>
      </c>
      <c r="E17" s="18">
        <v>0.312</v>
      </c>
      <c r="F17" s="19" t="s">
        <v>8</v>
      </c>
    </row>
    <row r="18" spans="1:6" x14ac:dyDescent="0.25">
      <c r="A18" s="15">
        <v>8</v>
      </c>
      <c r="B18" s="16" t="s">
        <v>149</v>
      </c>
      <c r="C18" s="17">
        <v>0</v>
      </c>
      <c r="D18" s="18">
        <v>0.21</v>
      </c>
      <c r="E18" s="18">
        <v>0.20599999999999999</v>
      </c>
      <c r="F18" s="19" t="s">
        <v>8</v>
      </c>
    </row>
    <row r="19" spans="1:6" x14ac:dyDescent="0.25">
      <c r="A19" s="15">
        <v>9</v>
      </c>
      <c r="B19" s="16" t="s">
        <v>431</v>
      </c>
      <c r="C19" s="17">
        <v>0</v>
      </c>
      <c r="D19" s="18">
        <v>0.17</v>
      </c>
      <c r="E19" s="18">
        <v>0.17299999999999999</v>
      </c>
      <c r="F19" s="19" t="s">
        <v>8</v>
      </c>
    </row>
    <row r="20" spans="1:6" ht="15.75" x14ac:dyDescent="0.25">
      <c r="A20" s="20"/>
      <c r="B20" s="58" t="s">
        <v>18</v>
      </c>
      <c r="C20" s="39"/>
      <c r="D20" s="18"/>
      <c r="E20" s="18"/>
      <c r="F20" s="19"/>
    </row>
    <row r="21" spans="1:6" x14ac:dyDescent="0.25">
      <c r="A21" s="15">
        <v>10</v>
      </c>
      <c r="B21" s="16" t="s">
        <v>152</v>
      </c>
      <c r="C21" s="17">
        <v>0</v>
      </c>
      <c r="D21" s="18">
        <v>3.7</v>
      </c>
      <c r="E21" s="18">
        <v>3.7</v>
      </c>
      <c r="F21" s="19" t="s">
        <v>8</v>
      </c>
    </row>
    <row r="22" spans="1:6" x14ac:dyDescent="0.25">
      <c r="A22" s="15">
        <v>11</v>
      </c>
      <c r="B22" s="16" t="s">
        <v>153</v>
      </c>
      <c r="C22" s="17">
        <v>0</v>
      </c>
      <c r="D22" s="18">
        <v>1.51</v>
      </c>
      <c r="E22" s="18">
        <v>1.51</v>
      </c>
      <c r="F22" s="19" t="s">
        <v>8</v>
      </c>
    </row>
    <row r="23" spans="1:6" x14ac:dyDescent="0.25">
      <c r="A23" s="15">
        <v>12</v>
      </c>
      <c r="B23" s="16" t="s">
        <v>154</v>
      </c>
      <c r="C23" s="17">
        <v>0</v>
      </c>
      <c r="D23" s="18">
        <v>0.95</v>
      </c>
      <c r="E23" s="18">
        <v>0.95</v>
      </c>
      <c r="F23" s="19" t="s">
        <v>8</v>
      </c>
    </row>
    <row r="24" spans="1:6" x14ac:dyDescent="0.25">
      <c r="A24" s="15">
        <v>13</v>
      </c>
      <c r="B24" s="16" t="s">
        <v>432</v>
      </c>
      <c r="C24" s="17">
        <v>0</v>
      </c>
      <c r="D24" s="18">
        <v>0.49</v>
      </c>
      <c r="E24" s="18">
        <v>0.49</v>
      </c>
      <c r="F24" s="19" t="s">
        <v>8</v>
      </c>
    </row>
    <row r="25" spans="1:6" x14ac:dyDescent="0.25">
      <c r="A25" s="15">
        <v>14</v>
      </c>
      <c r="B25" s="16" t="s">
        <v>433</v>
      </c>
      <c r="C25" s="17">
        <v>0</v>
      </c>
      <c r="D25" s="18">
        <v>1.31</v>
      </c>
      <c r="E25" s="18">
        <v>1.31</v>
      </c>
      <c r="F25" s="19" t="s">
        <v>8</v>
      </c>
    </row>
    <row r="26" spans="1:6" x14ac:dyDescent="0.25">
      <c r="A26" s="15">
        <v>15</v>
      </c>
      <c r="B26" s="16" t="s">
        <v>159</v>
      </c>
      <c r="C26" s="17">
        <v>0</v>
      </c>
      <c r="D26" s="18">
        <v>2.46</v>
      </c>
      <c r="E26" s="18">
        <v>2.46</v>
      </c>
      <c r="F26" s="19" t="s">
        <v>8</v>
      </c>
    </row>
    <row r="27" spans="1:6" x14ac:dyDescent="0.25">
      <c r="A27" s="20"/>
      <c r="B27" s="16"/>
      <c r="C27" s="39">
        <v>3.38</v>
      </c>
      <c r="D27" s="18">
        <v>6.17</v>
      </c>
      <c r="E27" s="18">
        <v>6.17</v>
      </c>
      <c r="F27" s="19" t="s">
        <v>8</v>
      </c>
    </row>
    <row r="28" spans="1:6" x14ac:dyDescent="0.25">
      <c r="A28" s="15">
        <v>16</v>
      </c>
      <c r="B28" s="16" t="s">
        <v>160</v>
      </c>
      <c r="C28" s="17">
        <v>0</v>
      </c>
      <c r="D28" s="18">
        <v>2.09</v>
      </c>
      <c r="E28" s="18">
        <v>2.09</v>
      </c>
      <c r="F28" s="19" t="s">
        <v>8</v>
      </c>
    </row>
    <row r="29" spans="1:6" x14ac:dyDescent="0.25">
      <c r="A29" s="15">
        <v>17</v>
      </c>
      <c r="B29" s="16" t="s">
        <v>161</v>
      </c>
      <c r="C29" s="17">
        <v>0</v>
      </c>
      <c r="D29" s="18">
        <v>1.9</v>
      </c>
      <c r="E29" s="18">
        <v>1.9</v>
      </c>
      <c r="F29" s="19" t="s">
        <v>8</v>
      </c>
    </row>
    <row r="30" spans="1:6" x14ac:dyDescent="0.25">
      <c r="A30" s="15">
        <v>18</v>
      </c>
      <c r="B30" s="16" t="s">
        <v>162</v>
      </c>
      <c r="C30" s="17">
        <v>0</v>
      </c>
      <c r="D30" s="18">
        <v>1.24</v>
      </c>
      <c r="E30" s="18">
        <v>1.24</v>
      </c>
      <c r="F30" s="19" t="s">
        <v>8</v>
      </c>
    </row>
    <row r="31" spans="1:6" x14ac:dyDescent="0.25">
      <c r="A31" s="15">
        <v>19</v>
      </c>
      <c r="B31" s="16" t="s">
        <v>163</v>
      </c>
      <c r="C31" s="17">
        <v>0</v>
      </c>
      <c r="D31" s="18">
        <v>1.58</v>
      </c>
      <c r="E31" s="18">
        <v>1.58</v>
      </c>
      <c r="F31" s="19" t="s">
        <v>8</v>
      </c>
    </row>
    <row r="32" spans="1:6" x14ac:dyDescent="0.25">
      <c r="A32" s="15">
        <v>20</v>
      </c>
      <c r="B32" s="16" t="s">
        <v>164</v>
      </c>
      <c r="C32" s="17">
        <v>0</v>
      </c>
      <c r="D32" s="18">
        <v>0.39</v>
      </c>
      <c r="E32" s="18">
        <v>0.39</v>
      </c>
      <c r="F32" s="19" t="s">
        <v>8</v>
      </c>
    </row>
    <row r="33" spans="1:6" x14ac:dyDescent="0.25">
      <c r="A33" s="20"/>
      <c r="B33" s="16"/>
      <c r="C33" s="39">
        <v>0.98</v>
      </c>
      <c r="D33" s="18">
        <v>1.65</v>
      </c>
      <c r="E33" s="18">
        <v>0.67</v>
      </c>
      <c r="F33" s="19" t="s">
        <v>8</v>
      </c>
    </row>
    <row r="34" spans="1:6" x14ac:dyDescent="0.25">
      <c r="A34" s="15">
        <v>21</v>
      </c>
      <c r="B34" s="41" t="s">
        <v>165</v>
      </c>
      <c r="C34" s="42">
        <v>0</v>
      </c>
      <c r="D34" s="23">
        <v>1.35</v>
      </c>
      <c r="E34" s="23">
        <v>1.35</v>
      </c>
      <c r="F34" s="19" t="s">
        <v>8</v>
      </c>
    </row>
    <row r="35" spans="1:6" x14ac:dyDescent="0.25">
      <c r="A35" s="15">
        <v>22</v>
      </c>
      <c r="B35" s="41" t="s">
        <v>166</v>
      </c>
      <c r="C35" s="42">
        <v>0</v>
      </c>
      <c r="D35" s="23">
        <v>0.6</v>
      </c>
      <c r="E35" s="23">
        <v>0.6</v>
      </c>
      <c r="F35" s="19" t="s">
        <v>8</v>
      </c>
    </row>
    <row r="36" spans="1:6" x14ac:dyDescent="0.25">
      <c r="A36" s="15">
        <v>23</v>
      </c>
      <c r="B36" s="16" t="s">
        <v>167</v>
      </c>
      <c r="C36" s="17">
        <v>0</v>
      </c>
      <c r="D36" s="18">
        <v>2.08</v>
      </c>
      <c r="E36" s="18">
        <v>2.08</v>
      </c>
      <c r="F36" s="19" t="s">
        <v>8</v>
      </c>
    </row>
    <row r="37" spans="1:6" x14ac:dyDescent="0.25">
      <c r="A37" s="15">
        <v>24</v>
      </c>
      <c r="B37" s="16" t="s">
        <v>168</v>
      </c>
      <c r="C37" s="17">
        <v>0</v>
      </c>
      <c r="D37" s="18">
        <v>0.51</v>
      </c>
      <c r="E37" s="18">
        <v>0.51</v>
      </c>
      <c r="F37" s="19" t="s">
        <v>8</v>
      </c>
    </row>
    <row r="38" spans="1:6" x14ac:dyDescent="0.25">
      <c r="A38" s="15">
        <v>25</v>
      </c>
      <c r="B38" s="16" t="s">
        <v>169</v>
      </c>
      <c r="C38" s="17">
        <v>0</v>
      </c>
      <c r="D38" s="18">
        <v>0.41</v>
      </c>
      <c r="E38" s="18">
        <v>0.41</v>
      </c>
      <c r="F38" s="19" t="s">
        <v>8</v>
      </c>
    </row>
    <row r="39" spans="1:6" x14ac:dyDescent="0.25">
      <c r="A39" s="15">
        <v>26</v>
      </c>
      <c r="B39" s="16" t="s">
        <v>170</v>
      </c>
      <c r="C39" s="17">
        <v>0</v>
      </c>
      <c r="D39" s="18">
        <v>3.4</v>
      </c>
      <c r="E39" s="18">
        <v>3.4</v>
      </c>
      <c r="F39" s="19" t="s">
        <v>8</v>
      </c>
    </row>
    <row r="40" spans="1:6" x14ac:dyDescent="0.25">
      <c r="A40" s="15">
        <v>27</v>
      </c>
      <c r="B40" s="16" t="s">
        <v>171</v>
      </c>
      <c r="C40" s="17">
        <v>0</v>
      </c>
      <c r="D40" s="18">
        <v>0.38</v>
      </c>
      <c r="E40" s="18">
        <v>0.38</v>
      </c>
      <c r="F40" s="19" t="s">
        <v>8</v>
      </c>
    </row>
    <row r="41" spans="1:6" x14ac:dyDescent="0.25">
      <c r="A41" s="15">
        <v>28</v>
      </c>
      <c r="B41" s="16" t="s">
        <v>172</v>
      </c>
      <c r="C41" s="39">
        <v>0.08</v>
      </c>
      <c r="D41" s="18">
        <v>0.52</v>
      </c>
      <c r="E41" s="18">
        <v>0.44</v>
      </c>
      <c r="F41" s="19" t="s">
        <v>8</v>
      </c>
    </row>
    <row r="42" spans="1:6" x14ac:dyDescent="0.25">
      <c r="A42" s="15">
        <v>29</v>
      </c>
      <c r="B42" s="16" t="s">
        <v>173</v>
      </c>
      <c r="C42" s="17">
        <v>0</v>
      </c>
      <c r="D42" s="18">
        <v>1.76</v>
      </c>
      <c r="E42" s="18">
        <v>1.76</v>
      </c>
      <c r="F42" s="19" t="s">
        <v>8</v>
      </c>
    </row>
    <row r="43" spans="1:6" x14ac:dyDescent="0.25">
      <c r="A43" s="15">
        <v>30</v>
      </c>
      <c r="B43" s="16" t="s">
        <v>174</v>
      </c>
      <c r="C43" s="17">
        <v>0</v>
      </c>
      <c r="D43" s="18">
        <v>0.18</v>
      </c>
      <c r="E43" s="18">
        <v>0.18</v>
      </c>
      <c r="F43" s="19" t="s">
        <v>8</v>
      </c>
    </row>
    <row r="44" spans="1:6" x14ac:dyDescent="0.25">
      <c r="A44" s="15">
        <v>31</v>
      </c>
      <c r="B44" s="16" t="s">
        <v>175</v>
      </c>
      <c r="C44" s="17">
        <v>0</v>
      </c>
      <c r="D44" s="18">
        <v>2.2599999999999998</v>
      </c>
      <c r="E44" s="18">
        <v>2.2599999999999998</v>
      </c>
      <c r="F44" s="19" t="s">
        <v>8</v>
      </c>
    </row>
    <row r="45" spans="1:6" x14ac:dyDescent="0.25">
      <c r="A45" s="15">
        <v>32</v>
      </c>
      <c r="B45" s="16" t="s">
        <v>176</v>
      </c>
      <c r="C45" s="17">
        <v>0</v>
      </c>
      <c r="D45" s="18">
        <v>3.1</v>
      </c>
      <c r="E45" s="18">
        <v>3.1</v>
      </c>
      <c r="F45" s="19" t="s">
        <v>8</v>
      </c>
    </row>
    <row r="46" spans="1:6" ht="15.75" thickBot="1" x14ac:dyDescent="0.3">
      <c r="A46" s="15">
        <v>33</v>
      </c>
      <c r="B46" s="16" t="s">
        <v>177</v>
      </c>
      <c r="C46" s="17">
        <v>0</v>
      </c>
      <c r="D46" s="18">
        <v>1.72</v>
      </c>
      <c r="E46" s="18">
        <v>1.72</v>
      </c>
      <c r="F46" s="19" t="s">
        <v>8</v>
      </c>
    </row>
    <row r="47" spans="1:6" ht="15.75" customHeight="1" thickBot="1" x14ac:dyDescent="0.3">
      <c r="A47" s="95" t="s">
        <v>0</v>
      </c>
      <c r="B47" s="96" t="s">
        <v>1</v>
      </c>
      <c r="C47" s="97" t="s">
        <v>383</v>
      </c>
      <c r="D47" s="98"/>
      <c r="E47" s="98"/>
      <c r="F47" s="99" t="s">
        <v>387</v>
      </c>
    </row>
    <row r="48" spans="1:6" ht="48" customHeight="1" thickBot="1" x14ac:dyDescent="0.3">
      <c r="A48" s="104"/>
      <c r="B48" s="106"/>
      <c r="C48" s="69" t="s">
        <v>384</v>
      </c>
      <c r="D48" s="69" t="s">
        <v>385</v>
      </c>
      <c r="E48" s="70" t="s">
        <v>386</v>
      </c>
      <c r="F48" s="110"/>
    </row>
    <row r="49" spans="1:6" x14ac:dyDescent="0.25">
      <c r="A49" s="71">
        <v>1</v>
      </c>
      <c r="B49" s="72">
        <v>2</v>
      </c>
      <c r="C49" s="72">
        <v>3</v>
      </c>
      <c r="D49" s="72">
        <v>4</v>
      </c>
      <c r="E49" s="73">
        <v>5</v>
      </c>
      <c r="F49" s="74">
        <v>6</v>
      </c>
    </row>
    <row r="50" spans="1:6" x14ac:dyDescent="0.25">
      <c r="A50" s="15">
        <v>34</v>
      </c>
      <c r="B50" s="16" t="s">
        <v>178</v>
      </c>
      <c r="C50" s="17">
        <v>0</v>
      </c>
      <c r="D50" s="18">
        <v>0.8</v>
      </c>
      <c r="E50" s="18">
        <v>0.8</v>
      </c>
      <c r="F50" s="19" t="s">
        <v>8</v>
      </c>
    </row>
    <row r="51" spans="1:6" x14ac:dyDescent="0.25">
      <c r="A51" s="15">
        <v>35</v>
      </c>
      <c r="B51" s="16" t="s">
        <v>179</v>
      </c>
      <c r="C51" s="17">
        <v>0</v>
      </c>
      <c r="D51" s="18">
        <v>0.97</v>
      </c>
      <c r="E51" s="18">
        <v>0.97</v>
      </c>
      <c r="F51" s="19" t="s">
        <v>8</v>
      </c>
    </row>
    <row r="52" spans="1:6" ht="15.75" x14ac:dyDescent="0.25">
      <c r="A52" s="20"/>
      <c r="B52" s="58" t="s">
        <v>22</v>
      </c>
      <c r="C52" s="39"/>
      <c r="D52" s="18"/>
      <c r="E52" s="18"/>
      <c r="F52" s="19"/>
    </row>
    <row r="53" spans="1:6" x14ac:dyDescent="0.25">
      <c r="A53" s="15">
        <v>36</v>
      </c>
      <c r="B53" s="16" t="s">
        <v>180</v>
      </c>
      <c r="C53" s="17">
        <v>0</v>
      </c>
      <c r="D53" s="18">
        <v>1.75</v>
      </c>
      <c r="E53" s="18">
        <v>1.75</v>
      </c>
      <c r="F53" s="19" t="s">
        <v>8</v>
      </c>
    </row>
    <row r="54" spans="1:6" x14ac:dyDescent="0.25">
      <c r="A54" s="15">
        <v>37</v>
      </c>
      <c r="B54" s="16" t="s">
        <v>181</v>
      </c>
      <c r="C54" s="17">
        <v>0</v>
      </c>
      <c r="D54" s="18">
        <v>1.07</v>
      </c>
      <c r="E54" s="18">
        <v>1.07</v>
      </c>
      <c r="F54" s="19" t="s">
        <v>8</v>
      </c>
    </row>
    <row r="55" spans="1:6" x14ac:dyDescent="0.25">
      <c r="A55" s="15">
        <v>38</v>
      </c>
      <c r="B55" s="16" t="s">
        <v>182</v>
      </c>
      <c r="C55" s="17">
        <v>0</v>
      </c>
      <c r="D55" s="18">
        <v>1.75</v>
      </c>
      <c r="E55" s="18">
        <v>1.75</v>
      </c>
      <c r="F55" s="19" t="s">
        <v>8</v>
      </c>
    </row>
    <row r="56" spans="1:6" x14ac:dyDescent="0.25">
      <c r="A56" s="15">
        <v>39</v>
      </c>
      <c r="B56" s="16" t="s">
        <v>183</v>
      </c>
      <c r="C56" s="17">
        <v>0</v>
      </c>
      <c r="D56" s="18">
        <v>0.46</v>
      </c>
      <c r="E56" s="18">
        <v>0.46</v>
      </c>
      <c r="F56" s="19" t="s">
        <v>8</v>
      </c>
    </row>
    <row r="57" spans="1:6" x14ac:dyDescent="0.25">
      <c r="A57" s="15">
        <v>40</v>
      </c>
      <c r="B57" s="16" t="s">
        <v>184</v>
      </c>
      <c r="C57" s="17">
        <v>0</v>
      </c>
      <c r="D57" s="18">
        <v>1.79</v>
      </c>
      <c r="E57" s="18">
        <v>1.79</v>
      </c>
      <c r="F57" s="19" t="s">
        <v>8</v>
      </c>
    </row>
    <row r="58" spans="1:6" x14ac:dyDescent="0.25">
      <c r="A58" s="15">
        <v>41</v>
      </c>
      <c r="B58" s="16" t="s">
        <v>185</v>
      </c>
      <c r="C58" s="17">
        <v>0</v>
      </c>
      <c r="D58" s="18">
        <v>1.34</v>
      </c>
      <c r="E58" s="18">
        <v>1.34</v>
      </c>
      <c r="F58" s="19" t="s">
        <v>8</v>
      </c>
    </row>
    <row r="59" spans="1:6" x14ac:dyDescent="0.25">
      <c r="A59" s="15">
        <v>42</v>
      </c>
      <c r="B59" s="16" t="s">
        <v>186</v>
      </c>
      <c r="C59" s="17">
        <v>0</v>
      </c>
      <c r="D59" s="18">
        <v>3.32</v>
      </c>
      <c r="E59" s="18">
        <v>3.32</v>
      </c>
      <c r="F59" s="19" t="s">
        <v>8</v>
      </c>
    </row>
    <row r="60" spans="1:6" x14ac:dyDescent="0.25">
      <c r="A60" s="15">
        <v>43</v>
      </c>
      <c r="B60" s="16" t="s">
        <v>187</v>
      </c>
      <c r="C60" s="17">
        <v>0</v>
      </c>
      <c r="D60" s="18">
        <v>1.4</v>
      </c>
      <c r="E60" s="18">
        <v>1.4</v>
      </c>
      <c r="F60" s="19" t="s">
        <v>8</v>
      </c>
    </row>
    <row r="61" spans="1:6" x14ac:dyDescent="0.25">
      <c r="A61" s="15">
        <v>44</v>
      </c>
      <c r="B61" s="16" t="s">
        <v>188</v>
      </c>
      <c r="C61" s="17">
        <v>0</v>
      </c>
      <c r="D61" s="18">
        <v>0.99</v>
      </c>
      <c r="E61" s="18">
        <v>0.99</v>
      </c>
      <c r="F61" s="19" t="s">
        <v>8</v>
      </c>
    </row>
    <row r="62" spans="1:6" x14ac:dyDescent="0.25">
      <c r="A62" s="15">
        <v>45</v>
      </c>
      <c r="B62" s="16" t="s">
        <v>189</v>
      </c>
      <c r="C62" s="17">
        <v>0</v>
      </c>
      <c r="D62" s="18">
        <v>0.64</v>
      </c>
      <c r="E62" s="18">
        <v>0.64</v>
      </c>
      <c r="F62" s="19" t="s">
        <v>8</v>
      </c>
    </row>
    <row r="63" spans="1:6" x14ac:dyDescent="0.25">
      <c r="A63" s="15">
        <v>46</v>
      </c>
      <c r="B63" s="16" t="s">
        <v>190</v>
      </c>
      <c r="C63" s="17">
        <v>0</v>
      </c>
      <c r="D63" s="18">
        <v>1.29</v>
      </c>
      <c r="E63" s="18">
        <v>1.29</v>
      </c>
      <c r="F63" s="19" t="s">
        <v>8</v>
      </c>
    </row>
    <row r="64" spans="1:6" x14ac:dyDescent="0.25">
      <c r="A64" s="15">
        <v>47</v>
      </c>
      <c r="B64" s="16" t="s">
        <v>191</v>
      </c>
      <c r="C64" s="17">
        <v>0</v>
      </c>
      <c r="D64" s="18">
        <v>0.21</v>
      </c>
      <c r="E64" s="18">
        <v>0.21</v>
      </c>
      <c r="F64" s="19" t="s">
        <v>8</v>
      </c>
    </row>
    <row r="65" spans="1:6" x14ac:dyDescent="0.25">
      <c r="A65" s="15">
        <v>48</v>
      </c>
      <c r="B65" s="16" t="s">
        <v>192</v>
      </c>
      <c r="C65" s="17">
        <v>0</v>
      </c>
      <c r="D65" s="18">
        <v>0.19</v>
      </c>
      <c r="E65" s="18">
        <v>0.19</v>
      </c>
      <c r="F65" s="19" t="s">
        <v>8</v>
      </c>
    </row>
    <row r="66" spans="1:6" x14ac:dyDescent="0.25">
      <c r="A66" s="15">
        <v>49</v>
      </c>
      <c r="B66" s="16" t="s">
        <v>193</v>
      </c>
      <c r="C66" s="17">
        <v>0</v>
      </c>
      <c r="D66" s="18">
        <v>0.83</v>
      </c>
      <c r="E66" s="18">
        <v>0.83</v>
      </c>
      <c r="F66" s="19" t="s">
        <v>8</v>
      </c>
    </row>
    <row r="67" spans="1:6" x14ac:dyDescent="0.25">
      <c r="A67" s="15">
        <v>50</v>
      </c>
      <c r="B67" s="16" t="s">
        <v>194</v>
      </c>
      <c r="C67" s="17">
        <v>0</v>
      </c>
      <c r="D67" s="18">
        <v>0.6</v>
      </c>
      <c r="E67" s="18">
        <v>0.6</v>
      </c>
      <c r="F67" s="19" t="s">
        <v>8</v>
      </c>
    </row>
    <row r="68" spans="1:6" x14ac:dyDescent="0.25">
      <c r="A68" s="15">
        <v>51</v>
      </c>
      <c r="B68" s="16" t="s">
        <v>195</v>
      </c>
      <c r="C68" s="17">
        <v>0</v>
      </c>
      <c r="D68" s="18">
        <v>0.42</v>
      </c>
      <c r="E68" s="18">
        <v>0.42</v>
      </c>
      <c r="F68" s="19" t="s">
        <v>8</v>
      </c>
    </row>
    <row r="69" spans="1:6" x14ac:dyDescent="0.25">
      <c r="A69" s="15">
        <v>52</v>
      </c>
      <c r="B69" s="16" t="s">
        <v>196</v>
      </c>
      <c r="C69" s="17">
        <v>0</v>
      </c>
      <c r="D69" s="18">
        <v>0.34</v>
      </c>
      <c r="E69" s="18">
        <v>0.34</v>
      </c>
      <c r="F69" s="19" t="s">
        <v>8</v>
      </c>
    </row>
    <row r="70" spans="1:6" x14ac:dyDescent="0.25">
      <c r="A70" s="24"/>
      <c r="B70" s="16"/>
      <c r="C70" s="16"/>
      <c r="D70" s="16"/>
      <c r="E70" s="16"/>
      <c r="F70" s="19"/>
    </row>
    <row r="71" spans="1:6" x14ac:dyDescent="0.25">
      <c r="A71" s="24"/>
      <c r="B71" s="27" t="s">
        <v>390</v>
      </c>
      <c r="C71" s="16"/>
      <c r="D71" s="16"/>
      <c r="E71" s="48">
        <f>SUM(E11:E46,E50:E69)</f>
        <v>65.692999999999998</v>
      </c>
      <c r="F71" s="19"/>
    </row>
    <row r="72" spans="1:6" x14ac:dyDescent="0.25">
      <c r="A72" s="24"/>
      <c r="B72" s="29" t="s">
        <v>401</v>
      </c>
      <c r="C72" s="16" t="s">
        <v>403</v>
      </c>
      <c r="D72" s="16"/>
      <c r="E72" s="18">
        <f>SUM(E11:E46,E50:E69)</f>
        <v>65.692999999999998</v>
      </c>
      <c r="F72" s="19"/>
    </row>
    <row r="73" spans="1:6" ht="8.25" customHeight="1" thickBot="1" x14ac:dyDescent="0.3">
      <c r="A73" s="77"/>
      <c r="B73" s="78"/>
      <c r="C73" s="78"/>
      <c r="D73" s="78"/>
      <c r="E73" s="78"/>
      <c r="F73" s="79"/>
    </row>
    <row r="74" spans="1:6" x14ac:dyDescent="0.25">
      <c r="A74" s="80"/>
      <c r="B74" s="81" t="s">
        <v>404</v>
      </c>
      <c r="C74" s="82"/>
      <c r="D74" s="82"/>
      <c r="E74" s="83">
        <f>'A gr. klases'!E56+'B gr. klases'!E108+'C gr. klases'!E71</f>
        <v>319.33899999999994</v>
      </c>
      <c r="F74" s="84"/>
    </row>
    <row r="75" spans="1:6" x14ac:dyDescent="0.25">
      <c r="A75" s="24"/>
      <c r="B75" s="75" t="s">
        <v>401</v>
      </c>
      <c r="C75" s="45" t="s">
        <v>402</v>
      </c>
      <c r="D75" s="45"/>
      <c r="E75" s="48">
        <f>'A gr. klases'!E57+'B gr. klases'!E109</f>
        <v>70.091000000000008</v>
      </c>
      <c r="F75" s="26"/>
    </row>
    <row r="76" spans="1:6" x14ac:dyDescent="0.25">
      <c r="A76" s="24"/>
      <c r="B76" s="45"/>
      <c r="C76" s="45" t="s">
        <v>403</v>
      </c>
      <c r="D76" s="76"/>
      <c r="E76" s="48">
        <f>'A gr. klases'!E58+'B gr. klases'!E110+'C gr. klases'!E72</f>
        <v>249.24799999999999</v>
      </c>
      <c r="F76" s="26"/>
    </row>
    <row r="77" spans="1:6" ht="15.75" thickBot="1" x14ac:dyDescent="0.3">
      <c r="A77" s="30"/>
      <c r="B77" s="31"/>
      <c r="C77" s="31"/>
      <c r="D77" s="68"/>
      <c r="E77" s="31"/>
      <c r="F77" s="32"/>
    </row>
    <row r="78" spans="1:6" x14ac:dyDescent="0.25">
      <c r="D78" s="5"/>
    </row>
    <row r="79" spans="1:6" x14ac:dyDescent="0.25">
      <c r="D79" s="5"/>
    </row>
    <row r="80" spans="1:6" x14ac:dyDescent="0.25">
      <c r="D80" s="1"/>
    </row>
    <row r="81" spans="4:4" x14ac:dyDescent="0.25">
      <c r="D81" s="1"/>
    </row>
  </sheetData>
  <mergeCells count="14">
    <mergeCell ref="A7:A8"/>
    <mergeCell ref="B7:B8"/>
    <mergeCell ref="C7:E7"/>
    <mergeCell ref="F7:F8"/>
    <mergeCell ref="A47:A48"/>
    <mergeCell ref="B47:B48"/>
    <mergeCell ref="C47:E47"/>
    <mergeCell ref="F47:F48"/>
    <mergeCell ref="A6:F6"/>
    <mergeCell ref="C1:F1"/>
    <mergeCell ref="C2:F2"/>
    <mergeCell ref="C3:F3"/>
    <mergeCell ref="C4:F4"/>
    <mergeCell ref="A5:F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Normal="100" workbookViewId="0">
      <selection activeCell="H7" sqref="H7"/>
    </sheetView>
  </sheetViews>
  <sheetFormatPr defaultRowHeight="15" x14ac:dyDescent="0.25"/>
  <cols>
    <col min="1" max="1" width="4.42578125" customWidth="1"/>
    <col min="2" max="2" width="27.28515625" customWidth="1"/>
    <col min="3" max="3" width="9.7109375" customWidth="1"/>
    <col min="4" max="4" width="10.85546875" customWidth="1"/>
    <col min="5" max="5" width="12.7109375" customWidth="1"/>
    <col min="6" max="6" width="14" customWidth="1"/>
  </cols>
  <sheetData>
    <row r="1" spans="1:6" ht="15" customHeight="1" x14ac:dyDescent="0.25">
      <c r="C1" s="102" t="s">
        <v>398</v>
      </c>
      <c r="D1" s="102"/>
      <c r="E1" s="102"/>
      <c r="F1" s="102"/>
    </row>
    <row r="2" spans="1:6" x14ac:dyDescent="0.25">
      <c r="C2" s="101" t="s">
        <v>399</v>
      </c>
      <c r="D2" s="101"/>
      <c r="E2" s="101"/>
      <c r="F2" s="101"/>
    </row>
    <row r="3" spans="1:6" ht="16.5" customHeight="1" x14ac:dyDescent="0.25">
      <c r="C3" s="101" t="s">
        <v>400</v>
      </c>
      <c r="D3" s="101"/>
      <c r="E3" s="101"/>
      <c r="F3" s="101"/>
    </row>
    <row r="4" spans="1:6" ht="9.75" customHeight="1" x14ac:dyDescent="0.25">
      <c r="C4" s="103"/>
      <c r="D4" s="103"/>
      <c r="E4" s="103"/>
      <c r="F4" s="103"/>
    </row>
    <row r="5" spans="1:6" ht="49.5" customHeight="1" x14ac:dyDescent="0.25">
      <c r="A5" s="94" t="s">
        <v>439</v>
      </c>
      <c r="B5" s="94"/>
      <c r="C5" s="94"/>
      <c r="D5" s="94"/>
      <c r="E5" s="94"/>
      <c r="F5" s="94"/>
    </row>
    <row r="6" spans="1:6" ht="18" customHeight="1" thickBot="1" x14ac:dyDescent="0.3">
      <c r="A6" s="93" t="s">
        <v>438</v>
      </c>
      <c r="B6" s="93"/>
      <c r="C6" s="93"/>
      <c r="D6" s="93"/>
      <c r="E6" s="93"/>
      <c r="F6" s="93"/>
    </row>
    <row r="7" spans="1:6" ht="15.75" customHeight="1" thickBot="1" x14ac:dyDescent="0.3">
      <c r="A7" s="95" t="s">
        <v>0</v>
      </c>
      <c r="B7" s="96" t="s">
        <v>1</v>
      </c>
      <c r="C7" s="97" t="s">
        <v>383</v>
      </c>
      <c r="D7" s="98"/>
      <c r="E7" s="98"/>
      <c r="F7" s="99" t="s">
        <v>387</v>
      </c>
    </row>
    <row r="8" spans="1:6" ht="45" customHeight="1" thickBot="1" x14ac:dyDescent="0.3">
      <c r="A8" s="95"/>
      <c r="B8" s="96"/>
      <c r="C8" s="6" t="s">
        <v>384</v>
      </c>
      <c r="D8" s="6" t="s">
        <v>385</v>
      </c>
      <c r="E8" s="7" t="s">
        <v>386</v>
      </c>
      <c r="F8" s="100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</row>
    <row r="10" spans="1:6" ht="15.75" x14ac:dyDescent="0.25">
      <c r="A10" s="15"/>
      <c r="B10" s="58" t="s">
        <v>236</v>
      </c>
      <c r="C10" s="17"/>
      <c r="D10" s="61"/>
      <c r="E10" s="61"/>
      <c r="F10" s="19"/>
    </row>
    <row r="11" spans="1:6" x14ac:dyDescent="0.25">
      <c r="A11" s="40">
        <v>1</v>
      </c>
      <c r="B11" s="41" t="s">
        <v>237</v>
      </c>
      <c r="C11" s="42">
        <v>0</v>
      </c>
      <c r="D11" s="62">
        <v>1.01</v>
      </c>
      <c r="E11" s="62">
        <v>1.01</v>
      </c>
      <c r="F11" s="19" t="s">
        <v>4</v>
      </c>
    </row>
    <row r="12" spans="1:6" x14ac:dyDescent="0.25">
      <c r="A12" s="40">
        <v>2</v>
      </c>
      <c r="B12" s="41" t="s">
        <v>238</v>
      </c>
      <c r="C12" s="42">
        <v>0</v>
      </c>
      <c r="D12" s="62">
        <v>1.68</v>
      </c>
      <c r="E12" s="62">
        <v>1.68</v>
      </c>
      <c r="F12" s="19" t="s">
        <v>4</v>
      </c>
    </row>
    <row r="13" spans="1:6" x14ac:dyDescent="0.25">
      <c r="A13" s="40">
        <v>3</v>
      </c>
      <c r="B13" s="41" t="s">
        <v>239</v>
      </c>
      <c r="C13" s="42">
        <v>0</v>
      </c>
      <c r="D13" s="62">
        <v>0.20499999999999999</v>
      </c>
      <c r="E13" s="62">
        <v>0.20499999999999999</v>
      </c>
      <c r="F13" s="19" t="s">
        <v>8</v>
      </c>
    </row>
    <row r="14" spans="1:6" x14ac:dyDescent="0.25">
      <c r="A14" s="40">
        <v>4</v>
      </c>
      <c r="B14" s="41" t="s">
        <v>240</v>
      </c>
      <c r="C14" s="42">
        <v>0</v>
      </c>
      <c r="D14" s="62">
        <v>0.17</v>
      </c>
      <c r="E14" s="62">
        <v>0.17</v>
      </c>
      <c r="F14" s="19" t="s">
        <v>8</v>
      </c>
    </row>
    <row r="15" spans="1:6" x14ac:dyDescent="0.25">
      <c r="A15" s="40">
        <v>5</v>
      </c>
      <c r="B15" s="41" t="s">
        <v>241</v>
      </c>
      <c r="C15" s="42">
        <v>0</v>
      </c>
      <c r="D15" s="62">
        <v>0.17</v>
      </c>
      <c r="E15" s="62">
        <v>0.17</v>
      </c>
      <c r="F15" s="19" t="s">
        <v>8</v>
      </c>
    </row>
    <row r="16" spans="1:6" x14ac:dyDescent="0.25">
      <c r="A16" s="40">
        <v>6</v>
      </c>
      <c r="B16" s="41" t="s">
        <v>242</v>
      </c>
      <c r="C16" s="42">
        <v>0</v>
      </c>
      <c r="D16" s="62">
        <v>1.44</v>
      </c>
      <c r="E16" s="62">
        <v>1.44</v>
      </c>
      <c r="F16" s="19" t="s">
        <v>243</v>
      </c>
    </row>
    <row r="17" spans="1:6" x14ac:dyDescent="0.25">
      <c r="A17" s="40">
        <v>7</v>
      </c>
      <c r="B17" s="41" t="s">
        <v>244</v>
      </c>
      <c r="C17" s="42">
        <v>0</v>
      </c>
      <c r="D17" s="62">
        <v>0.41</v>
      </c>
      <c r="E17" s="62">
        <v>0.41</v>
      </c>
      <c r="F17" s="19" t="s">
        <v>8</v>
      </c>
    </row>
    <row r="18" spans="1:6" x14ac:dyDescent="0.25">
      <c r="A18" s="40">
        <v>8</v>
      </c>
      <c r="B18" s="41" t="s">
        <v>245</v>
      </c>
      <c r="C18" s="42">
        <v>0</v>
      </c>
      <c r="D18" s="62">
        <v>0.56999999999999995</v>
      </c>
      <c r="E18" s="62">
        <v>0.56999999999999995</v>
      </c>
      <c r="F18" s="19" t="s">
        <v>8</v>
      </c>
    </row>
    <row r="19" spans="1:6" x14ac:dyDescent="0.25">
      <c r="A19" s="40">
        <v>9</v>
      </c>
      <c r="B19" s="41" t="s">
        <v>246</v>
      </c>
      <c r="C19" s="42">
        <v>0</v>
      </c>
      <c r="D19" s="62">
        <v>0.37</v>
      </c>
      <c r="E19" s="62">
        <v>0.37</v>
      </c>
      <c r="F19" s="19" t="s">
        <v>8</v>
      </c>
    </row>
    <row r="20" spans="1:6" x14ac:dyDescent="0.25">
      <c r="A20" s="40">
        <v>10</v>
      </c>
      <c r="B20" s="41" t="s">
        <v>247</v>
      </c>
      <c r="C20" s="42">
        <v>0</v>
      </c>
      <c r="D20" s="62">
        <v>1.22</v>
      </c>
      <c r="E20" s="62">
        <v>1.22</v>
      </c>
      <c r="F20" s="19" t="s">
        <v>8</v>
      </c>
    </row>
    <row r="21" spans="1:6" x14ac:dyDescent="0.25">
      <c r="A21" s="40">
        <v>11</v>
      </c>
      <c r="B21" s="41" t="s">
        <v>248</v>
      </c>
      <c r="C21" s="42">
        <v>0</v>
      </c>
      <c r="D21" s="62">
        <v>0.43</v>
      </c>
      <c r="E21" s="62">
        <v>0.43</v>
      </c>
      <c r="F21" s="19" t="s">
        <v>8</v>
      </c>
    </row>
    <row r="22" spans="1:6" x14ac:dyDescent="0.25">
      <c r="A22" s="40">
        <v>12</v>
      </c>
      <c r="B22" s="41" t="s">
        <v>249</v>
      </c>
      <c r="C22" s="42">
        <v>0</v>
      </c>
      <c r="D22" s="62">
        <v>0.23</v>
      </c>
      <c r="E22" s="62">
        <v>0.23</v>
      </c>
      <c r="F22" s="19" t="s">
        <v>4</v>
      </c>
    </row>
    <row r="23" spans="1:6" x14ac:dyDescent="0.25">
      <c r="A23" s="40">
        <v>13</v>
      </c>
      <c r="B23" s="41" t="s">
        <v>250</v>
      </c>
      <c r="C23" s="42">
        <v>0</v>
      </c>
      <c r="D23" s="62">
        <v>0.3</v>
      </c>
      <c r="E23" s="62">
        <v>0.3</v>
      </c>
      <c r="F23" s="19" t="s">
        <v>8</v>
      </c>
    </row>
    <row r="24" spans="1:6" x14ac:dyDescent="0.25">
      <c r="A24" s="40">
        <v>14</v>
      </c>
      <c r="B24" s="41" t="s">
        <v>251</v>
      </c>
      <c r="C24" s="42">
        <v>0</v>
      </c>
      <c r="D24" s="62">
        <v>0.13</v>
      </c>
      <c r="E24" s="62">
        <v>0.13</v>
      </c>
      <c r="F24" s="19" t="s">
        <v>8</v>
      </c>
    </row>
    <row r="25" spans="1:6" x14ac:dyDescent="0.25">
      <c r="A25" s="40">
        <v>15</v>
      </c>
      <c r="B25" s="41" t="s">
        <v>252</v>
      </c>
      <c r="C25" s="42">
        <v>0</v>
      </c>
      <c r="D25" s="62">
        <v>0.17799999999999999</v>
      </c>
      <c r="E25" s="62">
        <v>0.17799999999999999</v>
      </c>
      <c r="F25" s="19" t="s">
        <v>8</v>
      </c>
    </row>
    <row r="26" spans="1:6" x14ac:dyDescent="0.25">
      <c r="A26" s="40">
        <v>16</v>
      </c>
      <c r="B26" s="41" t="s">
        <v>253</v>
      </c>
      <c r="C26" s="42">
        <v>0</v>
      </c>
      <c r="D26" s="62">
        <v>0.55000000000000004</v>
      </c>
      <c r="E26" s="62">
        <v>0.55000000000000004</v>
      </c>
      <c r="F26" s="19" t="s">
        <v>8</v>
      </c>
    </row>
    <row r="27" spans="1:6" x14ac:dyDescent="0.25">
      <c r="A27" s="40">
        <v>17</v>
      </c>
      <c r="B27" s="41" t="s">
        <v>254</v>
      </c>
      <c r="C27" s="42">
        <v>0</v>
      </c>
      <c r="D27" s="62">
        <v>0.189</v>
      </c>
      <c r="E27" s="62">
        <v>0.189</v>
      </c>
      <c r="F27" s="19" t="s">
        <v>8</v>
      </c>
    </row>
    <row r="28" spans="1:6" x14ac:dyDescent="0.25">
      <c r="A28" s="40">
        <v>18</v>
      </c>
      <c r="B28" s="41" t="s">
        <v>255</v>
      </c>
      <c r="C28" s="42">
        <v>0</v>
      </c>
      <c r="D28" s="62">
        <v>0.18</v>
      </c>
      <c r="E28" s="62">
        <v>0.18</v>
      </c>
      <c r="F28" s="19" t="s">
        <v>8</v>
      </c>
    </row>
    <row r="29" spans="1:6" x14ac:dyDescent="0.25">
      <c r="A29" s="40">
        <v>19</v>
      </c>
      <c r="B29" s="41" t="s">
        <v>256</v>
      </c>
      <c r="C29" s="42">
        <v>0</v>
      </c>
      <c r="D29" s="62">
        <v>0.3</v>
      </c>
      <c r="E29" s="62">
        <v>0.3</v>
      </c>
      <c r="F29" s="19" t="s">
        <v>8</v>
      </c>
    </row>
    <row r="30" spans="1:6" x14ac:dyDescent="0.25">
      <c r="A30" s="40">
        <v>20</v>
      </c>
      <c r="B30" s="41" t="s">
        <v>257</v>
      </c>
      <c r="C30" s="42">
        <v>0</v>
      </c>
      <c r="D30" s="62">
        <v>0.47</v>
      </c>
      <c r="E30" s="62">
        <v>0.47</v>
      </c>
      <c r="F30" s="19" t="s">
        <v>8</v>
      </c>
    </row>
    <row r="31" spans="1:6" x14ac:dyDescent="0.25">
      <c r="A31" s="40">
        <v>21</v>
      </c>
      <c r="B31" s="41" t="s">
        <v>258</v>
      </c>
      <c r="C31" s="42">
        <v>0</v>
      </c>
      <c r="D31" s="62">
        <v>1.59</v>
      </c>
      <c r="E31" s="62">
        <v>1.59</v>
      </c>
      <c r="F31" s="19" t="s">
        <v>8</v>
      </c>
    </row>
    <row r="32" spans="1:6" x14ac:dyDescent="0.25">
      <c r="A32" s="40">
        <v>22</v>
      </c>
      <c r="B32" s="41" t="s">
        <v>259</v>
      </c>
      <c r="C32" s="42">
        <v>0</v>
      </c>
      <c r="D32" s="62">
        <v>1.27</v>
      </c>
      <c r="E32" s="62">
        <v>1.27</v>
      </c>
      <c r="F32" s="19" t="s">
        <v>8</v>
      </c>
    </row>
    <row r="33" spans="1:6" x14ac:dyDescent="0.25">
      <c r="A33" s="40">
        <v>23</v>
      </c>
      <c r="B33" s="41" t="s">
        <v>260</v>
      </c>
      <c r="C33" s="42">
        <v>0</v>
      </c>
      <c r="D33" s="62">
        <v>0.69</v>
      </c>
      <c r="E33" s="62">
        <v>0.69</v>
      </c>
      <c r="F33" s="19" t="s">
        <v>8</v>
      </c>
    </row>
    <row r="34" spans="1:6" x14ac:dyDescent="0.25">
      <c r="A34" s="40">
        <v>24</v>
      </c>
      <c r="B34" s="41" t="s">
        <v>261</v>
      </c>
      <c r="C34" s="42">
        <v>0</v>
      </c>
      <c r="D34" s="62">
        <v>0.59</v>
      </c>
      <c r="E34" s="62">
        <v>0.59</v>
      </c>
      <c r="F34" s="19" t="s">
        <v>8</v>
      </c>
    </row>
    <row r="35" spans="1:6" x14ac:dyDescent="0.25">
      <c r="A35" s="40">
        <v>25</v>
      </c>
      <c r="B35" s="41" t="s">
        <v>262</v>
      </c>
      <c r="C35" s="42">
        <v>0</v>
      </c>
      <c r="D35" s="62">
        <v>0.46</v>
      </c>
      <c r="E35" s="62">
        <v>0.46</v>
      </c>
      <c r="F35" s="19" t="s">
        <v>8</v>
      </c>
    </row>
    <row r="36" spans="1:6" x14ac:dyDescent="0.25">
      <c r="A36" s="40">
        <v>26</v>
      </c>
      <c r="B36" s="41" t="s">
        <v>263</v>
      </c>
      <c r="C36" s="42">
        <v>0</v>
      </c>
      <c r="D36" s="62">
        <v>1.06</v>
      </c>
      <c r="E36" s="62">
        <v>1.06</v>
      </c>
      <c r="F36" s="19" t="s">
        <v>8</v>
      </c>
    </row>
    <row r="37" spans="1:6" x14ac:dyDescent="0.25">
      <c r="A37" s="40">
        <v>27</v>
      </c>
      <c r="B37" s="41" t="s">
        <v>264</v>
      </c>
      <c r="C37" s="42">
        <v>0</v>
      </c>
      <c r="D37" s="62">
        <v>7.0000000000000007E-2</v>
      </c>
      <c r="E37" s="62">
        <v>7.0000000000000007E-2</v>
      </c>
      <c r="F37" s="19" t="s">
        <v>4</v>
      </c>
    </row>
    <row r="38" spans="1:6" x14ac:dyDescent="0.25">
      <c r="A38" s="40">
        <v>28</v>
      </c>
      <c r="B38" s="41" t="s">
        <v>265</v>
      </c>
      <c r="C38" s="42">
        <v>0</v>
      </c>
      <c r="D38" s="62">
        <v>0.17</v>
      </c>
      <c r="E38" s="62">
        <v>0.17</v>
      </c>
      <c r="F38" s="19" t="s">
        <v>8</v>
      </c>
    </row>
    <row r="39" spans="1:6" x14ac:dyDescent="0.25">
      <c r="A39" s="40">
        <v>29</v>
      </c>
      <c r="B39" s="41" t="s">
        <v>266</v>
      </c>
      <c r="C39" s="42">
        <v>0</v>
      </c>
      <c r="D39" s="62">
        <v>0.25</v>
      </c>
      <c r="E39" s="62">
        <v>0.25</v>
      </c>
      <c r="F39" s="19" t="s">
        <v>8</v>
      </c>
    </row>
    <row r="40" spans="1:6" x14ac:dyDescent="0.25">
      <c r="A40" s="40">
        <v>30</v>
      </c>
      <c r="B40" s="41" t="s">
        <v>267</v>
      </c>
      <c r="C40" s="42">
        <v>0</v>
      </c>
      <c r="D40" s="62">
        <v>0.68899999999999995</v>
      </c>
      <c r="E40" s="62">
        <v>0.68899999999999995</v>
      </c>
      <c r="F40" s="19" t="s">
        <v>8</v>
      </c>
    </row>
    <row r="41" spans="1:6" x14ac:dyDescent="0.25">
      <c r="A41" s="40">
        <v>31</v>
      </c>
      <c r="B41" s="41" t="s">
        <v>268</v>
      </c>
      <c r="C41" s="42">
        <v>0</v>
      </c>
      <c r="D41" s="62">
        <v>0.15</v>
      </c>
      <c r="E41" s="62">
        <v>0.15</v>
      </c>
      <c r="F41" s="19" t="s">
        <v>8</v>
      </c>
    </row>
    <row r="42" spans="1:6" x14ac:dyDescent="0.25">
      <c r="A42" s="40">
        <v>32</v>
      </c>
      <c r="B42" s="41" t="s">
        <v>269</v>
      </c>
      <c r="C42" s="42">
        <v>0</v>
      </c>
      <c r="D42" s="62">
        <v>0.43</v>
      </c>
      <c r="E42" s="62">
        <v>0.43</v>
      </c>
      <c r="F42" s="19" t="s">
        <v>8</v>
      </c>
    </row>
    <row r="43" spans="1:6" x14ac:dyDescent="0.25">
      <c r="A43" s="40">
        <v>33</v>
      </c>
      <c r="B43" s="41" t="s">
        <v>270</v>
      </c>
      <c r="C43" s="42">
        <v>0</v>
      </c>
      <c r="D43" s="62">
        <v>1.0900000000000001</v>
      </c>
      <c r="E43" s="62">
        <v>1.0900000000000001</v>
      </c>
      <c r="F43" s="19" t="s">
        <v>8</v>
      </c>
    </row>
    <row r="44" spans="1:6" x14ac:dyDescent="0.25">
      <c r="A44" s="40">
        <v>34</v>
      </c>
      <c r="B44" s="41" t="s">
        <v>271</v>
      </c>
      <c r="C44" s="42">
        <v>0</v>
      </c>
      <c r="D44" s="62">
        <v>0.108</v>
      </c>
      <c r="E44" s="62">
        <v>0.108</v>
      </c>
      <c r="F44" s="19" t="s">
        <v>8</v>
      </c>
    </row>
    <row r="45" spans="1:6" x14ac:dyDescent="0.25">
      <c r="A45" s="40">
        <v>35</v>
      </c>
      <c r="B45" s="41" t="s">
        <v>272</v>
      </c>
      <c r="C45" s="42">
        <v>0</v>
      </c>
      <c r="D45" s="62">
        <v>0.28999999999999998</v>
      </c>
      <c r="E45" s="62">
        <v>0.28999999999999998</v>
      </c>
      <c r="F45" s="19" t="s">
        <v>8</v>
      </c>
    </row>
    <row r="46" spans="1:6" ht="15.75" thickBot="1" x14ac:dyDescent="0.3">
      <c r="A46" s="40">
        <v>36</v>
      </c>
      <c r="B46" s="41" t="s">
        <v>273</v>
      </c>
      <c r="C46" s="42">
        <v>0</v>
      </c>
      <c r="D46" s="62">
        <v>0.51</v>
      </c>
      <c r="E46" s="62">
        <v>0.51</v>
      </c>
      <c r="F46" s="19" t="s">
        <v>8</v>
      </c>
    </row>
    <row r="47" spans="1:6" ht="15.75" customHeight="1" thickBot="1" x14ac:dyDescent="0.3">
      <c r="A47" s="95" t="s">
        <v>0</v>
      </c>
      <c r="B47" s="96" t="s">
        <v>1</v>
      </c>
      <c r="C47" s="97" t="s">
        <v>383</v>
      </c>
      <c r="D47" s="98"/>
      <c r="E47" s="98"/>
      <c r="F47" s="99" t="s">
        <v>387</v>
      </c>
    </row>
    <row r="48" spans="1:6" ht="45" customHeight="1" thickBot="1" x14ac:dyDescent="0.3">
      <c r="A48" s="95"/>
      <c r="B48" s="96"/>
      <c r="C48" s="6" t="s">
        <v>384</v>
      </c>
      <c r="D48" s="6" t="s">
        <v>385</v>
      </c>
      <c r="E48" s="7" t="s">
        <v>386</v>
      </c>
      <c r="F48" s="100"/>
    </row>
    <row r="49" spans="1:6" x14ac:dyDescent="0.2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9">
        <v>6</v>
      </c>
    </row>
    <row r="50" spans="1:6" x14ac:dyDescent="0.25">
      <c r="A50" s="40">
        <v>37</v>
      </c>
      <c r="B50" s="41" t="s">
        <v>274</v>
      </c>
      <c r="C50" s="42">
        <v>0</v>
      </c>
      <c r="D50" s="62">
        <v>0.14000000000000001</v>
      </c>
      <c r="E50" s="62">
        <v>0.14000000000000001</v>
      </c>
      <c r="F50" s="19" t="s">
        <v>8</v>
      </c>
    </row>
    <row r="51" spans="1:6" x14ac:dyDescent="0.25">
      <c r="A51" s="40">
        <v>38</v>
      </c>
      <c r="B51" s="41" t="s">
        <v>275</v>
      </c>
      <c r="C51" s="42">
        <v>0</v>
      </c>
      <c r="D51" s="62">
        <v>0.59</v>
      </c>
      <c r="E51" s="62">
        <v>0.59</v>
      </c>
      <c r="F51" s="19" t="s">
        <v>8</v>
      </c>
    </row>
    <row r="52" spans="1:6" x14ac:dyDescent="0.25">
      <c r="A52" s="40">
        <v>39</v>
      </c>
      <c r="B52" s="41" t="s">
        <v>276</v>
      </c>
      <c r="C52" s="42">
        <v>0</v>
      </c>
      <c r="D52" s="62">
        <v>0.47399999999999998</v>
      </c>
      <c r="E52" s="62">
        <v>0.47399999999999998</v>
      </c>
      <c r="F52" s="19" t="s">
        <v>8</v>
      </c>
    </row>
    <row r="53" spans="1:6" x14ac:dyDescent="0.25">
      <c r="A53" s="40">
        <v>40</v>
      </c>
      <c r="B53" s="41" t="s">
        <v>277</v>
      </c>
      <c r="C53" s="42">
        <v>0</v>
      </c>
      <c r="D53" s="62">
        <v>0.1</v>
      </c>
      <c r="E53" s="62">
        <v>0.1</v>
      </c>
      <c r="F53" s="19" t="s">
        <v>8</v>
      </c>
    </row>
    <row r="54" spans="1:6" x14ac:dyDescent="0.25">
      <c r="A54" s="40">
        <v>41</v>
      </c>
      <c r="B54" s="41" t="s">
        <v>278</v>
      </c>
      <c r="C54" s="42">
        <v>0</v>
      </c>
      <c r="D54" s="62">
        <v>0.08</v>
      </c>
      <c r="E54" s="62">
        <v>0.08</v>
      </c>
      <c r="F54" s="19" t="s">
        <v>8</v>
      </c>
    </row>
    <row r="55" spans="1:6" x14ac:dyDescent="0.25">
      <c r="A55" s="40">
        <v>42</v>
      </c>
      <c r="B55" s="41" t="s">
        <v>279</v>
      </c>
      <c r="C55" s="42">
        <v>0</v>
      </c>
      <c r="D55" s="62">
        <v>0.17</v>
      </c>
      <c r="E55" s="62">
        <v>0.17</v>
      </c>
      <c r="F55" s="19" t="s">
        <v>8</v>
      </c>
    </row>
    <row r="56" spans="1:6" x14ac:dyDescent="0.25">
      <c r="A56" s="40">
        <v>43</v>
      </c>
      <c r="B56" s="41" t="s">
        <v>280</v>
      </c>
      <c r="C56" s="42">
        <v>0</v>
      </c>
      <c r="D56" s="62">
        <v>0.59</v>
      </c>
      <c r="E56" s="62">
        <v>0.59</v>
      </c>
      <c r="F56" s="19" t="s">
        <v>8</v>
      </c>
    </row>
    <row r="57" spans="1:6" x14ac:dyDescent="0.25">
      <c r="A57" s="40">
        <v>44</v>
      </c>
      <c r="B57" s="41" t="s">
        <v>281</v>
      </c>
      <c r="C57" s="42">
        <v>0</v>
      </c>
      <c r="D57" s="62">
        <v>0.12</v>
      </c>
      <c r="E57" s="62">
        <v>0.12</v>
      </c>
      <c r="F57" s="19" t="s">
        <v>8</v>
      </c>
    </row>
    <row r="58" spans="1:6" x14ac:dyDescent="0.25">
      <c r="A58" s="40">
        <v>45</v>
      </c>
      <c r="B58" s="41" t="s">
        <v>282</v>
      </c>
      <c r="C58" s="42">
        <v>0</v>
      </c>
      <c r="D58" s="62">
        <v>0.1</v>
      </c>
      <c r="E58" s="62">
        <v>0.1</v>
      </c>
      <c r="F58" s="19" t="s">
        <v>8</v>
      </c>
    </row>
    <row r="59" spans="1:6" x14ac:dyDescent="0.25">
      <c r="A59" s="40">
        <v>46</v>
      </c>
      <c r="B59" s="41" t="s">
        <v>283</v>
      </c>
      <c r="C59" s="42">
        <v>0</v>
      </c>
      <c r="D59" s="62">
        <v>1.01</v>
      </c>
      <c r="E59" s="62">
        <v>1.01</v>
      </c>
      <c r="F59" s="19" t="s">
        <v>8</v>
      </c>
    </row>
    <row r="60" spans="1:6" x14ac:dyDescent="0.25">
      <c r="A60" s="40">
        <v>47</v>
      </c>
      <c r="B60" s="41" t="s">
        <v>284</v>
      </c>
      <c r="C60" s="42">
        <v>0</v>
      </c>
      <c r="D60" s="62">
        <v>0.16</v>
      </c>
      <c r="E60" s="62">
        <v>0.16</v>
      </c>
      <c r="F60" s="19" t="s">
        <v>8</v>
      </c>
    </row>
    <row r="61" spans="1:6" x14ac:dyDescent="0.25">
      <c r="A61" s="40">
        <v>48</v>
      </c>
      <c r="B61" s="41" t="s">
        <v>285</v>
      </c>
      <c r="C61" s="42">
        <v>0</v>
      </c>
      <c r="D61" s="62">
        <v>1.0900000000000001</v>
      </c>
      <c r="E61" s="62">
        <v>1.0900000000000001</v>
      </c>
      <c r="F61" s="19" t="s">
        <v>8</v>
      </c>
    </row>
    <row r="62" spans="1:6" x14ac:dyDescent="0.25">
      <c r="A62" s="40">
        <v>49</v>
      </c>
      <c r="B62" s="41" t="s">
        <v>286</v>
      </c>
      <c r="C62" s="42">
        <v>0</v>
      </c>
      <c r="D62" s="62">
        <v>0.16</v>
      </c>
      <c r="E62" s="62">
        <v>0.16</v>
      </c>
      <c r="F62" s="19" t="s">
        <v>8</v>
      </c>
    </row>
    <row r="63" spans="1:6" x14ac:dyDescent="0.25">
      <c r="A63" s="40">
        <v>50</v>
      </c>
      <c r="B63" s="41" t="s">
        <v>287</v>
      </c>
      <c r="C63" s="42">
        <v>0</v>
      </c>
      <c r="D63" s="62">
        <v>0.83</v>
      </c>
      <c r="E63" s="62">
        <v>0.83</v>
      </c>
      <c r="F63" s="19" t="s">
        <v>8</v>
      </c>
    </row>
    <row r="64" spans="1:6" x14ac:dyDescent="0.25">
      <c r="A64" s="40">
        <v>51</v>
      </c>
      <c r="B64" s="41" t="s">
        <v>288</v>
      </c>
      <c r="C64" s="42">
        <v>0</v>
      </c>
      <c r="D64" s="62">
        <v>0.25</v>
      </c>
      <c r="E64" s="62">
        <v>0.25</v>
      </c>
      <c r="F64" s="19" t="s">
        <v>4</v>
      </c>
    </row>
    <row r="65" spans="1:6" x14ac:dyDescent="0.25">
      <c r="A65" s="40">
        <v>52</v>
      </c>
      <c r="B65" s="41" t="s">
        <v>289</v>
      </c>
      <c r="C65" s="42">
        <v>0</v>
      </c>
      <c r="D65" s="62">
        <v>0.128</v>
      </c>
      <c r="E65" s="62">
        <v>0.128</v>
      </c>
      <c r="F65" s="19" t="s">
        <v>4</v>
      </c>
    </row>
    <row r="66" spans="1:6" x14ac:dyDescent="0.25">
      <c r="A66" s="40">
        <v>53</v>
      </c>
      <c r="B66" s="41" t="s">
        <v>290</v>
      </c>
      <c r="C66" s="42">
        <v>0</v>
      </c>
      <c r="D66" s="62">
        <v>2.13</v>
      </c>
      <c r="E66" s="62">
        <v>2.2130000000000001</v>
      </c>
      <c r="F66" s="19" t="s">
        <v>243</v>
      </c>
    </row>
    <row r="67" spans="1:6" x14ac:dyDescent="0.25">
      <c r="A67" s="44"/>
      <c r="B67" s="41"/>
      <c r="C67" s="43">
        <v>2.13</v>
      </c>
      <c r="D67" s="43">
        <v>2.23</v>
      </c>
      <c r="E67" s="62">
        <v>0.1</v>
      </c>
      <c r="F67" s="19" t="s">
        <v>316</v>
      </c>
    </row>
    <row r="68" spans="1:6" x14ac:dyDescent="0.25">
      <c r="A68" s="40">
        <v>54</v>
      </c>
      <c r="B68" s="41" t="s">
        <v>291</v>
      </c>
      <c r="C68" s="42">
        <v>0</v>
      </c>
      <c r="D68" s="62">
        <v>0.16</v>
      </c>
      <c r="E68" s="62">
        <v>0.16</v>
      </c>
      <c r="F68" s="19" t="s">
        <v>4</v>
      </c>
    </row>
    <row r="69" spans="1:6" x14ac:dyDescent="0.25">
      <c r="A69" s="40">
        <v>55</v>
      </c>
      <c r="B69" s="41" t="s">
        <v>292</v>
      </c>
      <c r="C69" s="42">
        <v>0</v>
      </c>
      <c r="D69" s="62">
        <v>0.24</v>
      </c>
      <c r="E69" s="62">
        <v>0.24</v>
      </c>
      <c r="F69" s="19" t="s">
        <v>8</v>
      </c>
    </row>
    <row r="70" spans="1:6" x14ac:dyDescent="0.25">
      <c r="A70" s="40">
        <v>56</v>
      </c>
      <c r="B70" s="41" t="s">
        <v>293</v>
      </c>
      <c r="C70" s="42">
        <v>0</v>
      </c>
      <c r="D70" s="62">
        <v>0.48</v>
      </c>
      <c r="E70" s="62">
        <v>0.48</v>
      </c>
      <c r="F70" s="19" t="s">
        <v>243</v>
      </c>
    </row>
    <row r="71" spans="1:6" x14ac:dyDescent="0.25">
      <c r="A71" s="40">
        <v>57</v>
      </c>
      <c r="B71" s="41" t="s">
        <v>294</v>
      </c>
      <c r="C71" s="42">
        <v>0</v>
      </c>
      <c r="D71" s="62">
        <v>0.26</v>
      </c>
      <c r="E71" s="62">
        <v>0.26</v>
      </c>
      <c r="F71" s="19" t="s">
        <v>8</v>
      </c>
    </row>
    <row r="72" spans="1:6" x14ac:dyDescent="0.25">
      <c r="A72" s="40">
        <v>58</v>
      </c>
      <c r="B72" s="41" t="s">
        <v>295</v>
      </c>
      <c r="C72" s="42">
        <v>0</v>
      </c>
      <c r="D72" s="62">
        <v>0.19</v>
      </c>
      <c r="E72" s="62">
        <v>0.19</v>
      </c>
      <c r="F72" s="19" t="s">
        <v>8</v>
      </c>
    </row>
    <row r="73" spans="1:6" x14ac:dyDescent="0.25">
      <c r="A73" s="40">
        <v>59</v>
      </c>
      <c r="B73" s="41" t="s">
        <v>296</v>
      </c>
      <c r="C73" s="42">
        <v>0</v>
      </c>
      <c r="D73" s="62">
        <v>0.75</v>
      </c>
      <c r="E73" s="62">
        <v>0.75</v>
      </c>
      <c r="F73" s="19" t="s">
        <v>8</v>
      </c>
    </row>
    <row r="74" spans="1:6" x14ac:dyDescent="0.25">
      <c r="A74" s="40">
        <v>60</v>
      </c>
      <c r="B74" s="41" t="s">
        <v>297</v>
      </c>
      <c r="C74" s="42">
        <v>0</v>
      </c>
      <c r="D74" s="62">
        <v>0.16</v>
      </c>
      <c r="E74" s="62">
        <v>0.16</v>
      </c>
      <c r="F74" s="19" t="s">
        <v>8</v>
      </c>
    </row>
    <row r="75" spans="1:6" x14ac:dyDescent="0.25">
      <c r="A75" s="40">
        <v>61</v>
      </c>
      <c r="B75" s="41" t="s">
        <v>298</v>
      </c>
      <c r="C75" s="42">
        <v>0</v>
      </c>
      <c r="D75" s="62">
        <v>2.72</v>
      </c>
      <c r="E75" s="62">
        <v>2.72</v>
      </c>
      <c r="F75" s="19" t="s">
        <v>8</v>
      </c>
    </row>
    <row r="76" spans="1:6" x14ac:dyDescent="0.25">
      <c r="A76" s="40">
        <v>62</v>
      </c>
      <c r="B76" s="41" t="s">
        <v>299</v>
      </c>
      <c r="C76" s="42">
        <v>0</v>
      </c>
      <c r="D76" s="62">
        <v>0.16</v>
      </c>
      <c r="E76" s="62">
        <v>0.16</v>
      </c>
      <c r="F76" s="19" t="s">
        <v>243</v>
      </c>
    </row>
    <row r="77" spans="1:6" x14ac:dyDescent="0.25">
      <c r="A77" s="40">
        <v>63</v>
      </c>
      <c r="B77" s="41" t="s">
        <v>300</v>
      </c>
      <c r="C77" s="42">
        <v>0</v>
      </c>
      <c r="D77" s="62">
        <v>1.07</v>
      </c>
      <c r="E77" s="62">
        <v>1.07</v>
      </c>
      <c r="F77" s="19" t="s">
        <v>4</v>
      </c>
    </row>
    <row r="78" spans="1:6" x14ac:dyDescent="0.25">
      <c r="A78" s="40">
        <v>64</v>
      </c>
      <c r="B78" s="41" t="s">
        <v>301</v>
      </c>
      <c r="C78" s="42">
        <v>0</v>
      </c>
      <c r="D78" s="62">
        <v>0.26600000000000001</v>
      </c>
      <c r="E78" s="62">
        <v>0.26600000000000001</v>
      </c>
      <c r="F78" s="19" t="s">
        <v>8</v>
      </c>
    </row>
    <row r="79" spans="1:6" x14ac:dyDescent="0.25">
      <c r="A79" s="40">
        <v>65</v>
      </c>
      <c r="B79" s="51" t="s">
        <v>302</v>
      </c>
      <c r="C79" s="42">
        <v>0</v>
      </c>
      <c r="D79" s="62">
        <v>0.41499999999999998</v>
      </c>
      <c r="E79" s="62">
        <v>0.41499999999999998</v>
      </c>
      <c r="F79" s="19" t="s">
        <v>8</v>
      </c>
    </row>
    <row r="80" spans="1:6" x14ac:dyDescent="0.25">
      <c r="A80" s="40">
        <v>66</v>
      </c>
      <c r="B80" s="41" t="s">
        <v>303</v>
      </c>
      <c r="C80" s="42">
        <v>0</v>
      </c>
      <c r="D80" s="62">
        <v>0.67200000000000004</v>
      </c>
      <c r="E80" s="62">
        <v>0.67200000000000004</v>
      </c>
      <c r="F80" s="19" t="s">
        <v>8</v>
      </c>
    </row>
    <row r="81" spans="1:6" x14ac:dyDescent="0.25">
      <c r="A81" s="40">
        <v>67</v>
      </c>
      <c r="B81" s="41" t="s">
        <v>304</v>
      </c>
      <c r="C81" s="52">
        <v>0</v>
      </c>
      <c r="D81" s="85">
        <v>0.23</v>
      </c>
      <c r="E81" s="85">
        <v>0.23</v>
      </c>
      <c r="F81" s="19" t="s">
        <v>8</v>
      </c>
    </row>
    <row r="82" spans="1:6" x14ac:dyDescent="0.25">
      <c r="A82" s="40">
        <v>68</v>
      </c>
      <c r="B82" s="41" t="s">
        <v>305</v>
      </c>
      <c r="C82" s="52">
        <v>0</v>
      </c>
      <c r="D82" s="85">
        <v>1.58</v>
      </c>
      <c r="E82" s="85">
        <v>1.58</v>
      </c>
      <c r="F82" s="19" t="s">
        <v>8</v>
      </c>
    </row>
    <row r="83" spans="1:6" x14ac:dyDescent="0.25">
      <c r="A83" s="40">
        <v>69</v>
      </c>
      <c r="B83" s="41" t="s">
        <v>306</v>
      </c>
      <c r="C83" s="52">
        <v>0</v>
      </c>
      <c r="D83" s="85">
        <v>0.28000000000000003</v>
      </c>
      <c r="E83" s="86">
        <v>0.28000000000000003</v>
      </c>
      <c r="F83" s="19" t="s">
        <v>8</v>
      </c>
    </row>
    <row r="84" spans="1:6" x14ac:dyDescent="0.25">
      <c r="A84" s="40">
        <v>70</v>
      </c>
      <c r="B84" s="41" t="s">
        <v>307</v>
      </c>
      <c r="C84" s="52">
        <v>0</v>
      </c>
      <c r="D84" s="85">
        <v>0.28999999999999998</v>
      </c>
      <c r="E84" s="85">
        <v>0.28999999999999998</v>
      </c>
      <c r="F84" s="19" t="s">
        <v>8</v>
      </c>
    </row>
    <row r="85" spans="1:6" x14ac:dyDescent="0.25">
      <c r="A85" s="40">
        <v>71</v>
      </c>
      <c r="B85" s="41" t="s">
        <v>308</v>
      </c>
      <c r="C85" s="52">
        <v>0</v>
      </c>
      <c r="D85" s="85">
        <v>2.0699999999999998</v>
      </c>
      <c r="E85" s="85">
        <v>2.0699999999999998</v>
      </c>
      <c r="F85" s="19" t="s">
        <v>8</v>
      </c>
    </row>
    <row r="86" spans="1:6" x14ac:dyDescent="0.25">
      <c r="A86" s="40">
        <v>72</v>
      </c>
      <c r="B86" s="41" t="s">
        <v>309</v>
      </c>
      <c r="C86" s="52">
        <v>0</v>
      </c>
      <c r="D86" s="85">
        <v>0.25</v>
      </c>
      <c r="E86" s="85">
        <v>0.25</v>
      </c>
      <c r="F86" s="19" t="s">
        <v>243</v>
      </c>
    </row>
    <row r="87" spans="1:6" x14ac:dyDescent="0.25">
      <c r="A87" s="40">
        <v>73</v>
      </c>
      <c r="B87" s="41" t="s">
        <v>310</v>
      </c>
      <c r="C87" s="52">
        <v>0</v>
      </c>
      <c r="D87" s="85">
        <v>0.3</v>
      </c>
      <c r="E87" s="85">
        <v>0.3</v>
      </c>
      <c r="F87" s="19" t="s">
        <v>8</v>
      </c>
    </row>
    <row r="88" spans="1:6" x14ac:dyDescent="0.25">
      <c r="A88" s="40">
        <v>74</v>
      </c>
      <c r="B88" s="41" t="s">
        <v>311</v>
      </c>
      <c r="C88" s="52">
        <v>0</v>
      </c>
      <c r="D88" s="85">
        <v>0.38</v>
      </c>
      <c r="E88" s="85">
        <v>0.38</v>
      </c>
      <c r="F88" s="19" t="s">
        <v>8</v>
      </c>
    </row>
    <row r="89" spans="1:6" x14ac:dyDescent="0.25">
      <c r="A89" s="40">
        <v>75</v>
      </c>
      <c r="B89" s="41" t="s">
        <v>312</v>
      </c>
      <c r="C89" s="52">
        <v>0</v>
      </c>
      <c r="D89" s="85">
        <v>1.1200000000000001</v>
      </c>
      <c r="E89" s="85">
        <v>1.1200000000000001</v>
      </c>
      <c r="F89" s="19" t="s">
        <v>243</v>
      </c>
    </row>
    <row r="90" spans="1:6" x14ac:dyDescent="0.25">
      <c r="A90" s="40">
        <v>76</v>
      </c>
      <c r="B90" s="41" t="s">
        <v>313</v>
      </c>
      <c r="C90" s="52">
        <v>0</v>
      </c>
      <c r="D90" s="85">
        <v>0.18</v>
      </c>
      <c r="E90" s="85">
        <v>0.18</v>
      </c>
      <c r="F90" s="19" t="s">
        <v>8</v>
      </c>
    </row>
    <row r="91" spans="1:6" x14ac:dyDescent="0.25">
      <c r="A91" s="40">
        <v>77</v>
      </c>
      <c r="B91" s="41" t="s">
        <v>314</v>
      </c>
      <c r="C91" s="52">
        <v>0</v>
      </c>
      <c r="D91" s="85">
        <v>0.53</v>
      </c>
      <c r="E91" s="85">
        <v>0.53</v>
      </c>
      <c r="F91" s="19" t="s">
        <v>8</v>
      </c>
    </row>
    <row r="92" spans="1:6" x14ac:dyDescent="0.25">
      <c r="A92" s="40">
        <v>78</v>
      </c>
      <c r="B92" s="41" t="s">
        <v>315</v>
      </c>
      <c r="C92" s="52">
        <v>0</v>
      </c>
      <c r="D92" s="85">
        <v>0.66400000000000003</v>
      </c>
      <c r="E92" s="85">
        <v>0.66400000000000003</v>
      </c>
      <c r="F92" s="19" t="s">
        <v>316</v>
      </c>
    </row>
    <row r="93" spans="1:6" x14ac:dyDescent="0.25">
      <c r="A93" s="40">
        <v>79</v>
      </c>
      <c r="B93" s="41" t="s">
        <v>317</v>
      </c>
      <c r="C93" s="52">
        <v>0</v>
      </c>
      <c r="D93" s="85">
        <v>0.55000000000000004</v>
      </c>
      <c r="E93" s="85">
        <v>0.55000000000000004</v>
      </c>
      <c r="F93" s="19" t="s">
        <v>8</v>
      </c>
    </row>
    <row r="94" spans="1:6" ht="15.75" thickBot="1" x14ac:dyDescent="0.3">
      <c r="A94" s="40">
        <v>80</v>
      </c>
      <c r="B94" s="41" t="s">
        <v>318</v>
      </c>
      <c r="C94" s="52">
        <v>0</v>
      </c>
      <c r="D94" s="85">
        <v>1.52</v>
      </c>
      <c r="E94" s="85">
        <v>1.52</v>
      </c>
      <c r="F94" s="19" t="s">
        <v>316</v>
      </c>
    </row>
    <row r="95" spans="1:6" ht="15.75" customHeight="1" thickBot="1" x14ac:dyDescent="0.3">
      <c r="A95" s="95" t="s">
        <v>0</v>
      </c>
      <c r="B95" s="96" t="s">
        <v>1</v>
      </c>
      <c r="C95" s="97" t="s">
        <v>383</v>
      </c>
      <c r="D95" s="98"/>
      <c r="E95" s="98"/>
      <c r="F95" s="99" t="s">
        <v>387</v>
      </c>
    </row>
    <row r="96" spans="1:6" ht="45" customHeight="1" thickBot="1" x14ac:dyDescent="0.3">
      <c r="A96" s="95"/>
      <c r="B96" s="96"/>
      <c r="C96" s="6" t="s">
        <v>384</v>
      </c>
      <c r="D96" s="6" t="s">
        <v>385</v>
      </c>
      <c r="E96" s="7" t="s">
        <v>386</v>
      </c>
      <c r="F96" s="100"/>
    </row>
    <row r="97" spans="1:6" x14ac:dyDescent="0.25">
      <c r="A97" s="8">
        <v>1</v>
      </c>
      <c r="B97" s="8">
        <v>2</v>
      </c>
      <c r="C97" s="8">
        <v>3</v>
      </c>
      <c r="D97" s="8">
        <v>4</v>
      </c>
      <c r="E97" s="8">
        <v>5</v>
      </c>
      <c r="F97" s="9">
        <v>6</v>
      </c>
    </row>
    <row r="98" spans="1:6" x14ac:dyDescent="0.25">
      <c r="A98" s="40">
        <v>81</v>
      </c>
      <c r="B98" s="41" t="s">
        <v>319</v>
      </c>
      <c r="C98" s="52">
        <v>0</v>
      </c>
      <c r="D98" s="85">
        <v>1.7</v>
      </c>
      <c r="E98" s="85">
        <v>1.7</v>
      </c>
      <c r="F98" s="19" t="s">
        <v>8</v>
      </c>
    </row>
    <row r="99" spans="1:6" x14ac:dyDescent="0.25">
      <c r="A99" s="40">
        <v>82</v>
      </c>
      <c r="B99" s="41" t="s">
        <v>320</v>
      </c>
      <c r="C99" s="52">
        <v>0</v>
      </c>
      <c r="D99" s="85">
        <v>0.43</v>
      </c>
      <c r="E99" s="85">
        <v>0.43</v>
      </c>
      <c r="F99" s="19" t="s">
        <v>8</v>
      </c>
    </row>
    <row r="100" spans="1:6" x14ac:dyDescent="0.25">
      <c r="A100" s="40">
        <v>83</v>
      </c>
      <c r="B100" s="41" t="s">
        <v>321</v>
      </c>
      <c r="C100" s="52">
        <v>0</v>
      </c>
      <c r="D100" s="85">
        <v>0.3</v>
      </c>
      <c r="E100" s="85">
        <v>0.3</v>
      </c>
      <c r="F100" s="19" t="s">
        <v>8</v>
      </c>
    </row>
    <row r="101" spans="1:6" x14ac:dyDescent="0.25">
      <c r="A101" s="40">
        <v>84</v>
      </c>
      <c r="B101" s="41" t="s">
        <v>322</v>
      </c>
      <c r="C101" s="52">
        <v>0</v>
      </c>
      <c r="D101" s="85">
        <v>0.15</v>
      </c>
      <c r="E101" s="85">
        <v>0.15</v>
      </c>
      <c r="F101" s="19" t="s">
        <v>8</v>
      </c>
    </row>
    <row r="102" spans="1:6" ht="15.75" x14ac:dyDescent="0.25">
      <c r="A102" s="24"/>
      <c r="B102" s="58" t="s">
        <v>343</v>
      </c>
      <c r="C102" s="39"/>
      <c r="D102" s="61"/>
      <c r="E102" s="61"/>
      <c r="F102" s="19"/>
    </row>
    <row r="103" spans="1:6" x14ac:dyDescent="0.25">
      <c r="A103" s="15">
        <v>1</v>
      </c>
      <c r="B103" s="16" t="s">
        <v>344</v>
      </c>
      <c r="C103" s="17">
        <v>0</v>
      </c>
      <c r="D103" s="61">
        <v>0.215</v>
      </c>
      <c r="E103" s="61">
        <v>0.215</v>
      </c>
      <c r="F103" s="19" t="s">
        <v>4</v>
      </c>
    </row>
    <row r="104" spans="1:6" x14ac:dyDescent="0.25">
      <c r="A104" s="15">
        <v>2</v>
      </c>
      <c r="B104" s="16" t="s">
        <v>345</v>
      </c>
      <c r="C104" s="17">
        <v>0</v>
      </c>
      <c r="D104" s="61">
        <v>0.2</v>
      </c>
      <c r="E104" s="61">
        <v>0.2</v>
      </c>
      <c r="F104" s="19" t="s">
        <v>4</v>
      </c>
    </row>
    <row r="105" spans="1:6" x14ac:dyDescent="0.25">
      <c r="A105" s="15">
        <v>3</v>
      </c>
      <c r="B105" s="16" t="s">
        <v>346</v>
      </c>
      <c r="C105" s="17">
        <v>0</v>
      </c>
      <c r="D105" s="61">
        <v>1.0640000000000001</v>
      </c>
      <c r="E105" s="61">
        <v>1.0640000000000001</v>
      </c>
      <c r="F105" s="19" t="s">
        <v>243</v>
      </c>
    </row>
    <row r="106" spans="1:6" x14ac:dyDescent="0.25">
      <c r="A106" s="15">
        <v>4</v>
      </c>
      <c r="B106" s="16" t="s">
        <v>347</v>
      </c>
      <c r="C106" s="17">
        <v>0</v>
      </c>
      <c r="D106" s="61">
        <v>0.51</v>
      </c>
      <c r="E106" s="61">
        <v>0.51</v>
      </c>
      <c r="F106" s="19" t="s">
        <v>243</v>
      </c>
    </row>
    <row r="107" spans="1:6" x14ac:dyDescent="0.25">
      <c r="A107" s="15">
        <v>5</v>
      </c>
      <c r="B107" s="16" t="s">
        <v>348</v>
      </c>
      <c r="C107" s="17">
        <v>0</v>
      </c>
      <c r="D107" s="61">
        <v>0.43</v>
      </c>
      <c r="E107" s="61">
        <v>0.43</v>
      </c>
      <c r="F107" s="19" t="s">
        <v>4</v>
      </c>
    </row>
    <row r="108" spans="1:6" x14ac:dyDescent="0.25">
      <c r="A108" s="15">
        <v>6</v>
      </c>
      <c r="B108" s="16" t="s">
        <v>349</v>
      </c>
      <c r="C108" s="17">
        <v>0</v>
      </c>
      <c r="D108" s="61">
        <v>0.217</v>
      </c>
      <c r="E108" s="61">
        <v>0.217</v>
      </c>
      <c r="F108" s="19" t="s">
        <v>4</v>
      </c>
    </row>
    <row r="109" spans="1:6" x14ac:dyDescent="0.25">
      <c r="A109" s="15">
        <v>7</v>
      </c>
      <c r="B109" s="16" t="s">
        <v>350</v>
      </c>
      <c r="C109" s="17">
        <v>0</v>
      </c>
      <c r="D109" s="61">
        <v>0.44</v>
      </c>
      <c r="E109" s="61">
        <v>0.44</v>
      </c>
      <c r="F109" s="19" t="s">
        <v>243</v>
      </c>
    </row>
    <row r="110" spans="1:6" x14ac:dyDescent="0.25">
      <c r="A110" s="15">
        <v>8</v>
      </c>
      <c r="B110" s="16" t="s">
        <v>351</v>
      </c>
      <c r="C110" s="17">
        <v>0</v>
      </c>
      <c r="D110" s="61">
        <v>0.42799999999999999</v>
      </c>
      <c r="E110" s="61">
        <v>0.42799999999999999</v>
      </c>
      <c r="F110" s="19" t="s">
        <v>243</v>
      </c>
    </row>
    <row r="111" spans="1:6" x14ac:dyDescent="0.25">
      <c r="A111" s="15">
        <v>9</v>
      </c>
      <c r="B111" s="16" t="s">
        <v>352</v>
      </c>
      <c r="C111" s="17">
        <v>0</v>
      </c>
      <c r="D111" s="61">
        <v>0.16400000000000001</v>
      </c>
      <c r="E111" s="61">
        <v>0.16400000000000001</v>
      </c>
      <c r="F111" s="19" t="s">
        <v>4</v>
      </c>
    </row>
    <row r="112" spans="1:6" x14ac:dyDescent="0.25">
      <c r="A112" s="15">
        <v>10</v>
      </c>
      <c r="B112" s="16" t="s">
        <v>353</v>
      </c>
      <c r="C112" s="17">
        <v>0</v>
      </c>
      <c r="D112" s="61">
        <v>0.25600000000000001</v>
      </c>
      <c r="E112" s="61">
        <v>0.25600000000000001</v>
      </c>
      <c r="F112" s="19" t="s">
        <v>4</v>
      </c>
    </row>
    <row r="113" spans="1:6" x14ac:dyDescent="0.25">
      <c r="A113" s="15">
        <v>11</v>
      </c>
      <c r="B113" s="16" t="s">
        <v>354</v>
      </c>
      <c r="C113" s="17">
        <v>0</v>
      </c>
      <c r="D113" s="61">
        <v>0.06</v>
      </c>
      <c r="E113" s="61">
        <v>0.06</v>
      </c>
      <c r="F113" s="19" t="s">
        <v>8</v>
      </c>
    </row>
    <row r="114" spans="1:6" x14ac:dyDescent="0.25">
      <c r="A114" s="15">
        <v>12</v>
      </c>
      <c r="B114" s="16" t="s">
        <v>355</v>
      </c>
      <c r="C114" s="17">
        <v>0</v>
      </c>
      <c r="D114" s="61">
        <v>0.1</v>
      </c>
      <c r="E114" s="61">
        <v>0.1</v>
      </c>
      <c r="F114" s="19" t="s">
        <v>4</v>
      </c>
    </row>
    <row r="115" spans="1:6" x14ac:dyDescent="0.25">
      <c r="A115" s="15">
        <v>13</v>
      </c>
      <c r="B115" s="16" t="s">
        <v>356</v>
      </c>
      <c r="C115" s="17">
        <v>0</v>
      </c>
      <c r="D115" s="61">
        <v>0.378</v>
      </c>
      <c r="E115" s="61">
        <v>0.378</v>
      </c>
      <c r="F115" s="19" t="s">
        <v>8</v>
      </c>
    </row>
    <row r="116" spans="1:6" x14ac:dyDescent="0.25">
      <c r="A116" s="15">
        <v>14</v>
      </c>
      <c r="B116" s="16" t="s">
        <v>357</v>
      </c>
      <c r="C116" s="17">
        <v>0</v>
      </c>
      <c r="D116" s="61">
        <v>0.16</v>
      </c>
      <c r="E116" s="61">
        <v>0.16</v>
      </c>
      <c r="F116" s="19" t="s">
        <v>4</v>
      </c>
    </row>
    <row r="117" spans="1:6" x14ac:dyDescent="0.25">
      <c r="A117" s="15">
        <v>15</v>
      </c>
      <c r="B117" s="16" t="s">
        <v>358</v>
      </c>
      <c r="C117" s="17">
        <v>0</v>
      </c>
      <c r="D117" s="61">
        <v>1.02</v>
      </c>
      <c r="E117" s="61">
        <v>1.02</v>
      </c>
      <c r="F117" s="19" t="s">
        <v>243</v>
      </c>
    </row>
    <row r="118" spans="1:6" x14ac:dyDescent="0.25">
      <c r="A118" s="15">
        <v>16</v>
      </c>
      <c r="B118" s="16" t="s">
        <v>359</v>
      </c>
      <c r="C118" s="17">
        <v>0</v>
      </c>
      <c r="D118" s="61">
        <v>0.21</v>
      </c>
      <c r="E118" s="61">
        <v>0.21</v>
      </c>
      <c r="F118" s="19" t="s">
        <v>4</v>
      </c>
    </row>
    <row r="119" spans="1:6" x14ac:dyDescent="0.25">
      <c r="A119" s="15">
        <v>17</v>
      </c>
      <c r="B119" s="16" t="s">
        <v>360</v>
      </c>
      <c r="C119" s="17">
        <v>0</v>
      </c>
      <c r="D119" s="61">
        <v>0.28999999999999998</v>
      </c>
      <c r="E119" s="61">
        <v>0.28999999999999998</v>
      </c>
      <c r="F119" s="19" t="s">
        <v>4</v>
      </c>
    </row>
    <row r="120" spans="1:6" x14ac:dyDescent="0.25">
      <c r="A120" s="15">
        <v>18</v>
      </c>
      <c r="B120" s="16" t="s">
        <v>361</v>
      </c>
      <c r="C120" s="17">
        <v>0</v>
      </c>
      <c r="D120" s="61">
        <v>0.22</v>
      </c>
      <c r="E120" s="61">
        <v>0.22</v>
      </c>
      <c r="F120" s="19" t="s">
        <v>4</v>
      </c>
    </row>
    <row r="121" spans="1:6" x14ac:dyDescent="0.25">
      <c r="A121" s="15">
        <v>19</v>
      </c>
      <c r="B121" s="16" t="s">
        <v>362</v>
      </c>
      <c r="C121" s="17">
        <v>0</v>
      </c>
      <c r="D121" s="61">
        <v>0.25</v>
      </c>
      <c r="E121" s="61">
        <v>0.25</v>
      </c>
      <c r="F121" s="19" t="s">
        <v>4</v>
      </c>
    </row>
    <row r="122" spans="1:6" x14ac:dyDescent="0.25">
      <c r="A122" s="15">
        <v>20</v>
      </c>
      <c r="B122" s="16" t="s">
        <v>363</v>
      </c>
      <c r="C122" s="17">
        <v>0</v>
      </c>
      <c r="D122" s="61">
        <v>0.53</v>
      </c>
      <c r="E122" s="61">
        <v>0.53</v>
      </c>
      <c r="F122" s="19" t="s">
        <v>243</v>
      </c>
    </row>
    <row r="123" spans="1:6" x14ac:dyDescent="0.25">
      <c r="A123" s="15">
        <v>21</v>
      </c>
      <c r="B123" s="16" t="s">
        <v>364</v>
      </c>
      <c r="C123" s="17">
        <v>0</v>
      </c>
      <c r="D123" s="61">
        <v>0.13</v>
      </c>
      <c r="E123" s="61">
        <v>0.13</v>
      </c>
      <c r="F123" s="19" t="s">
        <v>4</v>
      </c>
    </row>
    <row r="124" spans="1:6" x14ac:dyDescent="0.25">
      <c r="A124" s="15">
        <v>22</v>
      </c>
      <c r="B124" s="16" t="s">
        <v>365</v>
      </c>
      <c r="C124" s="17">
        <v>0</v>
      </c>
      <c r="D124" s="61">
        <v>1.37</v>
      </c>
      <c r="E124" s="61">
        <v>1.37</v>
      </c>
      <c r="F124" s="19" t="s">
        <v>4</v>
      </c>
    </row>
    <row r="125" spans="1:6" x14ac:dyDescent="0.25">
      <c r="A125" s="15">
        <v>23</v>
      </c>
      <c r="B125" s="16" t="s">
        <v>366</v>
      </c>
      <c r="C125" s="17">
        <v>0</v>
      </c>
      <c r="D125" s="61">
        <v>0.17</v>
      </c>
      <c r="E125" s="61">
        <v>0.17</v>
      </c>
      <c r="F125" s="19" t="s">
        <v>4</v>
      </c>
    </row>
    <row r="126" spans="1:6" x14ac:dyDescent="0.25">
      <c r="A126" s="15">
        <v>24</v>
      </c>
      <c r="B126" s="16" t="s">
        <v>367</v>
      </c>
      <c r="C126" s="17">
        <v>0</v>
      </c>
      <c r="D126" s="61">
        <v>0.27</v>
      </c>
      <c r="E126" s="61">
        <v>0.27</v>
      </c>
      <c r="F126" s="19" t="s">
        <v>4</v>
      </c>
    </row>
    <row r="127" spans="1:6" x14ac:dyDescent="0.25">
      <c r="A127" s="15">
        <v>25</v>
      </c>
      <c r="B127" s="16" t="s">
        <v>368</v>
      </c>
      <c r="C127" s="17">
        <v>0</v>
      </c>
      <c r="D127" s="61">
        <v>0.84599999999999997</v>
      </c>
      <c r="E127" s="61">
        <v>0.84599999999999997</v>
      </c>
      <c r="F127" s="19" t="s">
        <v>4</v>
      </c>
    </row>
    <row r="128" spans="1:6" x14ac:dyDescent="0.25">
      <c r="A128" s="15">
        <v>26</v>
      </c>
      <c r="B128" s="16" t="s">
        <v>369</v>
      </c>
      <c r="C128" s="17">
        <v>0</v>
      </c>
      <c r="D128" s="61">
        <v>0.39800000000000002</v>
      </c>
      <c r="E128" s="61">
        <v>0.39800000000000002</v>
      </c>
      <c r="F128" s="19" t="s">
        <v>4</v>
      </c>
    </row>
    <row r="129" spans="1:6" x14ac:dyDescent="0.25">
      <c r="A129" s="15">
        <v>27</v>
      </c>
      <c r="B129" s="16" t="s">
        <v>370</v>
      </c>
      <c r="C129" s="17">
        <v>0</v>
      </c>
      <c r="D129" s="61">
        <v>0.28000000000000003</v>
      </c>
      <c r="E129" s="61">
        <v>0.28000000000000003</v>
      </c>
      <c r="F129" s="19" t="s">
        <v>4</v>
      </c>
    </row>
    <row r="130" spans="1:6" x14ac:dyDescent="0.25">
      <c r="A130" s="15">
        <v>28</v>
      </c>
      <c r="B130" s="16" t="s">
        <v>371</v>
      </c>
      <c r="C130" s="17">
        <v>0</v>
      </c>
      <c r="D130" s="61">
        <v>0.41</v>
      </c>
      <c r="E130" s="61">
        <v>0.41</v>
      </c>
      <c r="F130" s="19" t="s">
        <v>4</v>
      </c>
    </row>
    <row r="131" spans="1:6" x14ac:dyDescent="0.25">
      <c r="A131" s="15">
        <v>29</v>
      </c>
      <c r="B131" s="16" t="s">
        <v>372</v>
      </c>
      <c r="C131" s="17">
        <v>0</v>
      </c>
      <c r="D131" s="61">
        <v>0.224</v>
      </c>
      <c r="E131" s="61">
        <v>0.224</v>
      </c>
      <c r="F131" s="19" t="s">
        <v>4</v>
      </c>
    </row>
    <row r="132" spans="1:6" x14ac:dyDescent="0.25">
      <c r="A132" s="15">
        <v>30</v>
      </c>
      <c r="B132" s="16" t="s">
        <v>373</v>
      </c>
      <c r="C132" s="17">
        <v>0</v>
      </c>
      <c r="D132" s="61">
        <v>0.14899999999999999</v>
      </c>
      <c r="E132" s="61">
        <v>0.14899999999999999</v>
      </c>
      <c r="F132" s="19" t="s">
        <v>8</v>
      </c>
    </row>
    <row r="133" spans="1:6" x14ac:dyDescent="0.25">
      <c r="A133" s="15">
        <v>31</v>
      </c>
      <c r="B133" s="16" t="s">
        <v>374</v>
      </c>
      <c r="C133" s="17">
        <v>0</v>
      </c>
      <c r="D133" s="61">
        <v>2.78</v>
      </c>
      <c r="E133" s="61">
        <v>2.78</v>
      </c>
      <c r="F133" s="19" t="s">
        <v>316</v>
      </c>
    </row>
    <row r="134" spans="1:6" x14ac:dyDescent="0.25">
      <c r="A134" s="15">
        <v>32</v>
      </c>
      <c r="B134" s="16" t="s">
        <v>375</v>
      </c>
      <c r="C134" s="17">
        <v>0</v>
      </c>
      <c r="D134" s="61">
        <v>0.14799999999999999</v>
      </c>
      <c r="E134" s="61">
        <v>0.14799999999999999</v>
      </c>
      <c r="F134" s="19" t="s">
        <v>4</v>
      </c>
    </row>
    <row r="135" spans="1:6" x14ac:dyDescent="0.25">
      <c r="A135" s="15">
        <v>33</v>
      </c>
      <c r="B135" s="16" t="s">
        <v>376</v>
      </c>
      <c r="C135" s="17">
        <v>0</v>
      </c>
      <c r="D135" s="61">
        <v>0.24</v>
      </c>
      <c r="E135" s="61">
        <v>0.24</v>
      </c>
      <c r="F135" s="19" t="s">
        <v>4</v>
      </c>
    </row>
    <row r="136" spans="1:6" x14ac:dyDescent="0.25">
      <c r="A136" s="15">
        <v>34</v>
      </c>
      <c r="B136" s="16" t="s">
        <v>377</v>
      </c>
      <c r="C136" s="17">
        <v>0</v>
      </c>
      <c r="D136" s="61">
        <v>0.247</v>
      </c>
      <c r="E136" s="61">
        <v>0.247</v>
      </c>
      <c r="F136" s="19" t="s">
        <v>4</v>
      </c>
    </row>
    <row r="137" spans="1:6" x14ac:dyDescent="0.25">
      <c r="A137" s="15">
        <v>35</v>
      </c>
      <c r="B137" s="16" t="s">
        <v>378</v>
      </c>
      <c r="C137" s="17">
        <v>0</v>
      </c>
      <c r="D137" s="61">
        <v>0.13500000000000001</v>
      </c>
      <c r="E137" s="61">
        <v>0.13500000000000001</v>
      </c>
      <c r="F137" s="19" t="s">
        <v>4</v>
      </c>
    </row>
    <row r="138" spans="1:6" ht="15.75" x14ac:dyDescent="0.25">
      <c r="A138" s="20"/>
      <c r="B138" s="58" t="s">
        <v>230</v>
      </c>
      <c r="C138" s="39"/>
      <c r="D138" s="61"/>
      <c r="E138" s="61"/>
      <c r="F138" s="19"/>
    </row>
    <row r="139" spans="1:6" x14ac:dyDescent="0.25">
      <c r="A139" s="15">
        <v>1</v>
      </c>
      <c r="B139" s="16" t="s">
        <v>231</v>
      </c>
      <c r="C139" s="17">
        <v>0</v>
      </c>
      <c r="D139" s="61">
        <v>0.37</v>
      </c>
      <c r="E139" s="61">
        <v>0.37</v>
      </c>
      <c r="F139" s="19" t="s">
        <v>8</v>
      </c>
    </row>
    <row r="140" spans="1:6" x14ac:dyDescent="0.25">
      <c r="A140" s="15">
        <v>2</v>
      </c>
      <c r="B140" s="16" t="s">
        <v>232</v>
      </c>
      <c r="C140" s="17">
        <v>0</v>
      </c>
      <c r="D140" s="61">
        <v>0.69</v>
      </c>
      <c r="E140" s="61">
        <v>0.69</v>
      </c>
      <c r="F140" s="19" t="s">
        <v>4</v>
      </c>
    </row>
    <row r="141" spans="1:6" x14ac:dyDescent="0.25">
      <c r="A141" s="15">
        <v>3</v>
      </c>
      <c r="B141" s="16" t="s">
        <v>222</v>
      </c>
      <c r="C141" s="17">
        <v>0</v>
      </c>
      <c r="D141" s="61">
        <v>0.38</v>
      </c>
      <c r="E141" s="61">
        <v>0.38</v>
      </c>
      <c r="F141" s="19" t="s">
        <v>8</v>
      </c>
    </row>
    <row r="142" spans="1:6" ht="15.75" thickBot="1" x14ac:dyDescent="0.3">
      <c r="A142" s="15">
        <v>4</v>
      </c>
      <c r="B142" s="16" t="s">
        <v>233</v>
      </c>
      <c r="C142" s="17">
        <v>0</v>
      </c>
      <c r="D142" s="61">
        <v>0.3</v>
      </c>
      <c r="E142" s="61">
        <v>0.3</v>
      </c>
      <c r="F142" s="19" t="s">
        <v>8</v>
      </c>
    </row>
    <row r="143" spans="1:6" ht="15.75" customHeight="1" thickBot="1" x14ac:dyDescent="0.3">
      <c r="A143" s="95" t="s">
        <v>0</v>
      </c>
      <c r="B143" s="96" t="s">
        <v>1</v>
      </c>
      <c r="C143" s="97" t="s">
        <v>383</v>
      </c>
      <c r="D143" s="98"/>
      <c r="E143" s="98"/>
      <c r="F143" s="99" t="s">
        <v>387</v>
      </c>
    </row>
    <row r="144" spans="1:6" ht="45" customHeight="1" thickBot="1" x14ac:dyDescent="0.3">
      <c r="A144" s="95"/>
      <c r="B144" s="96"/>
      <c r="C144" s="6" t="s">
        <v>384</v>
      </c>
      <c r="D144" s="6" t="s">
        <v>385</v>
      </c>
      <c r="E144" s="7" t="s">
        <v>386</v>
      </c>
      <c r="F144" s="100"/>
    </row>
    <row r="145" spans="1:6" x14ac:dyDescent="0.25">
      <c r="A145" s="8">
        <v>1</v>
      </c>
      <c r="B145" s="8">
        <v>2</v>
      </c>
      <c r="C145" s="8">
        <v>3</v>
      </c>
      <c r="D145" s="8">
        <v>4</v>
      </c>
      <c r="E145" s="8">
        <v>5</v>
      </c>
      <c r="F145" s="9">
        <v>6</v>
      </c>
    </row>
    <row r="146" spans="1:6" x14ac:dyDescent="0.25">
      <c r="A146" s="15">
        <v>5</v>
      </c>
      <c r="B146" s="16" t="s">
        <v>234</v>
      </c>
      <c r="C146" s="17">
        <v>0</v>
      </c>
      <c r="D146" s="61">
        <v>0.19</v>
      </c>
      <c r="E146" s="61">
        <v>0.19</v>
      </c>
      <c r="F146" s="19" t="s">
        <v>8</v>
      </c>
    </row>
    <row r="147" spans="1:6" x14ac:dyDescent="0.25">
      <c r="A147" s="15">
        <v>6</v>
      </c>
      <c r="B147" s="16" t="s">
        <v>235</v>
      </c>
      <c r="C147" s="17">
        <v>0</v>
      </c>
      <c r="D147" s="61">
        <v>0.106</v>
      </c>
      <c r="E147" s="61">
        <v>0.106</v>
      </c>
      <c r="F147" s="19" t="s">
        <v>8</v>
      </c>
    </row>
    <row r="148" spans="1:6" ht="15.75" x14ac:dyDescent="0.25">
      <c r="A148" s="24"/>
      <c r="B148" s="58" t="s">
        <v>435</v>
      </c>
      <c r="C148" s="55"/>
      <c r="D148" s="87"/>
      <c r="E148" s="87"/>
      <c r="F148" s="19"/>
    </row>
    <row r="149" spans="1:6" x14ac:dyDescent="0.25">
      <c r="A149" s="20">
        <v>1</v>
      </c>
      <c r="B149" s="16" t="s">
        <v>436</v>
      </c>
      <c r="C149" s="56">
        <v>0</v>
      </c>
      <c r="D149" s="87">
        <v>0.33400000000000002</v>
      </c>
      <c r="E149" s="87">
        <v>0.33400000000000002</v>
      </c>
      <c r="F149" s="19" t="s">
        <v>8</v>
      </c>
    </row>
    <row r="150" spans="1:6" ht="15.75" x14ac:dyDescent="0.25">
      <c r="A150" s="24"/>
      <c r="B150" s="58" t="s">
        <v>331</v>
      </c>
      <c r="C150" s="55"/>
      <c r="D150" s="87"/>
      <c r="E150" s="87"/>
      <c r="F150" s="19"/>
    </row>
    <row r="151" spans="1:6" x14ac:dyDescent="0.25">
      <c r="A151" s="20">
        <v>1</v>
      </c>
      <c r="B151" s="16" t="s">
        <v>332</v>
      </c>
      <c r="C151" s="56">
        <v>0</v>
      </c>
      <c r="D151" s="87">
        <v>0.39</v>
      </c>
      <c r="E151" s="87">
        <v>0.39</v>
      </c>
      <c r="F151" s="19" t="s">
        <v>8</v>
      </c>
    </row>
    <row r="152" spans="1:6" x14ac:dyDescent="0.25">
      <c r="A152" s="20">
        <v>2</v>
      </c>
      <c r="B152" s="16" t="s">
        <v>333</v>
      </c>
      <c r="C152" s="56">
        <v>0</v>
      </c>
      <c r="D152" s="87">
        <v>0.09</v>
      </c>
      <c r="E152" s="87">
        <v>0.09</v>
      </c>
      <c r="F152" s="19" t="s">
        <v>8</v>
      </c>
    </row>
    <row r="153" spans="1:6" x14ac:dyDescent="0.25">
      <c r="A153" s="20">
        <v>3</v>
      </c>
      <c r="B153" s="16" t="s">
        <v>334</v>
      </c>
      <c r="C153" s="56">
        <v>0</v>
      </c>
      <c r="D153" s="87">
        <v>0.82</v>
      </c>
      <c r="E153" s="87">
        <v>0.82</v>
      </c>
      <c r="F153" s="19" t="s">
        <v>8</v>
      </c>
    </row>
    <row r="154" spans="1:6" x14ac:dyDescent="0.25">
      <c r="A154" s="20">
        <v>4</v>
      </c>
      <c r="B154" s="16" t="s">
        <v>202</v>
      </c>
      <c r="C154" s="56">
        <v>0</v>
      </c>
      <c r="D154" s="87">
        <v>0.81</v>
      </c>
      <c r="E154" s="87">
        <v>0.81</v>
      </c>
      <c r="F154" s="19" t="s">
        <v>8</v>
      </c>
    </row>
    <row r="155" spans="1:6" x14ac:dyDescent="0.25">
      <c r="A155" s="20">
        <v>5</v>
      </c>
      <c r="B155" s="16" t="s">
        <v>204</v>
      </c>
      <c r="C155" s="56">
        <v>0</v>
      </c>
      <c r="D155" s="87">
        <v>0.27</v>
      </c>
      <c r="E155" s="87">
        <v>0.27</v>
      </c>
      <c r="F155" s="19" t="s">
        <v>8</v>
      </c>
    </row>
    <row r="156" spans="1:6" x14ac:dyDescent="0.25">
      <c r="A156" s="20">
        <v>6</v>
      </c>
      <c r="B156" s="16" t="s">
        <v>335</v>
      </c>
      <c r="C156" s="56">
        <v>0</v>
      </c>
      <c r="D156" s="87">
        <v>0.27</v>
      </c>
      <c r="E156" s="87">
        <v>0.27</v>
      </c>
      <c r="F156" s="19" t="s">
        <v>8</v>
      </c>
    </row>
    <row r="157" spans="1:6" x14ac:dyDescent="0.25">
      <c r="A157" s="15">
        <v>7</v>
      </c>
      <c r="B157" s="16" t="s">
        <v>206</v>
      </c>
      <c r="C157" s="56">
        <v>0</v>
      </c>
      <c r="D157" s="87">
        <v>1.006</v>
      </c>
      <c r="E157" s="87">
        <v>1.006</v>
      </c>
      <c r="F157" s="19" t="s">
        <v>4</v>
      </c>
    </row>
    <row r="158" spans="1:6" x14ac:dyDescent="0.25">
      <c r="A158" s="15">
        <v>8</v>
      </c>
      <c r="B158" s="16" t="s">
        <v>336</v>
      </c>
      <c r="C158" s="56">
        <v>0</v>
      </c>
      <c r="D158" s="87">
        <v>0.31</v>
      </c>
      <c r="E158" s="87">
        <v>0.31</v>
      </c>
      <c r="F158" s="19" t="s">
        <v>8</v>
      </c>
    </row>
    <row r="159" spans="1:6" x14ac:dyDescent="0.25">
      <c r="A159" s="15">
        <v>9</v>
      </c>
      <c r="B159" s="16" t="s">
        <v>337</v>
      </c>
      <c r="C159" s="56">
        <v>0</v>
      </c>
      <c r="D159" s="87">
        <v>1.1499999999999999</v>
      </c>
      <c r="E159" s="87">
        <v>1.1499999999999999</v>
      </c>
      <c r="F159" s="19" t="s">
        <v>4</v>
      </c>
    </row>
    <row r="160" spans="1:6" x14ac:dyDescent="0.25">
      <c r="A160" s="15">
        <v>10</v>
      </c>
      <c r="B160" s="16" t="s">
        <v>338</v>
      </c>
      <c r="C160" s="17">
        <v>0</v>
      </c>
      <c r="D160" s="61">
        <v>1.06</v>
      </c>
      <c r="E160" s="61">
        <v>1.06</v>
      </c>
      <c r="F160" s="19" t="s">
        <v>8</v>
      </c>
    </row>
    <row r="161" spans="1:6" x14ac:dyDescent="0.25">
      <c r="A161" s="15">
        <v>11</v>
      </c>
      <c r="B161" s="16" t="s">
        <v>339</v>
      </c>
      <c r="C161" s="17">
        <v>0</v>
      </c>
      <c r="D161" s="61">
        <v>0.48099999999999998</v>
      </c>
      <c r="E161" s="61">
        <v>0.48099999999999998</v>
      </c>
      <c r="F161" s="19" t="s">
        <v>8</v>
      </c>
    </row>
    <row r="162" spans="1:6" x14ac:dyDescent="0.25">
      <c r="A162" s="15">
        <v>12</v>
      </c>
      <c r="B162" s="16" t="s">
        <v>340</v>
      </c>
      <c r="C162" s="17">
        <v>0</v>
      </c>
      <c r="D162" s="61">
        <v>0.11</v>
      </c>
      <c r="E162" s="61">
        <v>0.11</v>
      </c>
      <c r="F162" s="19" t="s">
        <v>8</v>
      </c>
    </row>
    <row r="163" spans="1:6" x14ac:dyDescent="0.25">
      <c r="A163" s="15">
        <v>13</v>
      </c>
      <c r="B163" s="16" t="s">
        <v>341</v>
      </c>
      <c r="C163" s="17">
        <v>0</v>
      </c>
      <c r="D163" s="61">
        <v>0.35</v>
      </c>
      <c r="E163" s="61">
        <v>0.35</v>
      </c>
      <c r="F163" s="19" t="s">
        <v>8</v>
      </c>
    </row>
    <row r="164" spans="1:6" x14ac:dyDescent="0.25">
      <c r="A164" s="15">
        <v>14</v>
      </c>
      <c r="B164" s="16" t="s">
        <v>342</v>
      </c>
      <c r="C164" s="17">
        <v>0</v>
      </c>
      <c r="D164" s="61">
        <v>0.1</v>
      </c>
      <c r="E164" s="61">
        <v>0.1</v>
      </c>
      <c r="F164" s="19" t="s">
        <v>8</v>
      </c>
    </row>
    <row r="165" spans="1:6" ht="15.75" x14ac:dyDescent="0.25">
      <c r="A165" s="20"/>
      <c r="B165" s="58" t="s">
        <v>323</v>
      </c>
      <c r="C165" s="55"/>
      <c r="D165" s="87"/>
      <c r="E165" s="87"/>
      <c r="F165" s="19"/>
    </row>
    <row r="166" spans="1:6" x14ac:dyDescent="0.25">
      <c r="A166" s="15">
        <v>1</v>
      </c>
      <c r="B166" s="16" t="s">
        <v>324</v>
      </c>
      <c r="C166" s="56">
        <v>0</v>
      </c>
      <c r="D166" s="87">
        <v>0.51</v>
      </c>
      <c r="E166" s="87">
        <v>0.51</v>
      </c>
      <c r="F166" s="19" t="s">
        <v>8</v>
      </c>
    </row>
    <row r="167" spans="1:6" x14ac:dyDescent="0.25">
      <c r="A167" s="15">
        <v>2</v>
      </c>
      <c r="B167" s="16" t="s">
        <v>325</v>
      </c>
      <c r="C167" s="56">
        <v>0</v>
      </c>
      <c r="D167" s="87">
        <v>0.47</v>
      </c>
      <c r="E167" s="87">
        <v>0.47</v>
      </c>
      <c r="F167" s="19" t="s">
        <v>8</v>
      </c>
    </row>
    <row r="168" spans="1:6" x14ac:dyDescent="0.25">
      <c r="A168" s="15">
        <v>3</v>
      </c>
      <c r="B168" s="16" t="s">
        <v>326</v>
      </c>
      <c r="C168" s="56">
        <v>0</v>
      </c>
      <c r="D168" s="87">
        <v>0.44</v>
      </c>
      <c r="E168" s="87">
        <v>0.44</v>
      </c>
      <c r="F168" s="19" t="s">
        <v>8</v>
      </c>
    </row>
    <row r="169" spans="1:6" x14ac:dyDescent="0.25">
      <c r="A169" s="15">
        <v>4</v>
      </c>
      <c r="B169" s="16" t="s">
        <v>327</v>
      </c>
      <c r="C169" s="56">
        <v>0</v>
      </c>
      <c r="D169" s="87">
        <v>0.37</v>
      </c>
      <c r="E169" s="87">
        <v>0.37</v>
      </c>
      <c r="F169" s="19" t="s">
        <v>8</v>
      </c>
    </row>
    <row r="170" spans="1:6" x14ac:dyDescent="0.25">
      <c r="A170" s="15">
        <v>5</v>
      </c>
      <c r="B170" s="16" t="s">
        <v>328</v>
      </c>
      <c r="C170" s="56">
        <v>0</v>
      </c>
      <c r="D170" s="87">
        <v>0.26</v>
      </c>
      <c r="E170" s="87">
        <v>0.26</v>
      </c>
      <c r="F170" s="19" t="s">
        <v>8</v>
      </c>
    </row>
    <row r="171" spans="1:6" ht="15.75" x14ac:dyDescent="0.25">
      <c r="A171" s="24"/>
      <c r="B171" s="58" t="s">
        <v>329</v>
      </c>
      <c r="C171" s="55"/>
      <c r="D171" s="87"/>
      <c r="E171" s="87"/>
      <c r="F171" s="19"/>
    </row>
    <row r="172" spans="1:6" x14ac:dyDescent="0.25">
      <c r="A172" s="15">
        <v>1</v>
      </c>
      <c r="B172" s="16" t="s">
        <v>330</v>
      </c>
      <c r="C172" s="56">
        <v>0</v>
      </c>
      <c r="D172" s="87">
        <v>0.42</v>
      </c>
      <c r="E172" s="87">
        <v>0.42</v>
      </c>
      <c r="F172" s="19" t="s">
        <v>8</v>
      </c>
    </row>
    <row r="173" spans="1:6" ht="15.75" x14ac:dyDescent="0.25">
      <c r="A173" s="20"/>
      <c r="B173" s="58" t="s">
        <v>221</v>
      </c>
      <c r="C173" s="39"/>
      <c r="D173" s="61"/>
      <c r="E173" s="61"/>
      <c r="F173" s="19"/>
    </row>
    <row r="174" spans="1:6" x14ac:dyDescent="0.25">
      <c r="A174" s="15">
        <v>1</v>
      </c>
      <c r="B174" s="16" t="s">
        <v>222</v>
      </c>
      <c r="C174" s="17">
        <v>0</v>
      </c>
      <c r="D174" s="61">
        <v>0.38</v>
      </c>
      <c r="E174" s="61">
        <v>0.38</v>
      </c>
      <c r="F174" s="19" t="s">
        <v>8</v>
      </c>
    </row>
    <row r="175" spans="1:6" x14ac:dyDescent="0.25">
      <c r="A175" s="15">
        <v>2</v>
      </c>
      <c r="B175" s="16" t="s">
        <v>223</v>
      </c>
      <c r="C175" s="17">
        <v>0</v>
      </c>
      <c r="D175" s="61">
        <v>0.27</v>
      </c>
      <c r="E175" s="61">
        <v>0.27</v>
      </c>
      <c r="F175" s="19" t="s">
        <v>8</v>
      </c>
    </row>
    <row r="176" spans="1:6" ht="15" customHeight="1" x14ac:dyDescent="0.25">
      <c r="A176" s="64">
        <v>3</v>
      </c>
      <c r="B176" s="65" t="s">
        <v>224</v>
      </c>
      <c r="C176" s="66">
        <v>0</v>
      </c>
      <c r="D176" s="63">
        <v>0.2</v>
      </c>
      <c r="E176" s="63">
        <v>0.2</v>
      </c>
      <c r="F176" s="60" t="s">
        <v>8</v>
      </c>
    </row>
    <row r="177" spans="1:6" ht="15.75" x14ac:dyDescent="0.25">
      <c r="A177" s="15"/>
      <c r="B177" s="58" t="s">
        <v>225</v>
      </c>
      <c r="C177" s="17"/>
      <c r="D177" s="61"/>
      <c r="E177" s="61"/>
      <c r="F177" s="19"/>
    </row>
    <row r="178" spans="1:6" x14ac:dyDescent="0.25">
      <c r="A178" s="15">
        <v>1</v>
      </c>
      <c r="B178" s="16" t="s">
        <v>226</v>
      </c>
      <c r="C178" s="17">
        <v>0</v>
      </c>
      <c r="D178" s="61">
        <v>0.49</v>
      </c>
      <c r="E178" s="61">
        <v>0.49</v>
      </c>
      <c r="F178" s="19" t="s">
        <v>8</v>
      </c>
    </row>
    <row r="179" spans="1:6" x14ac:dyDescent="0.25">
      <c r="A179" s="15">
        <v>2</v>
      </c>
      <c r="B179" s="16" t="s">
        <v>227</v>
      </c>
      <c r="C179" s="17">
        <v>0</v>
      </c>
      <c r="D179" s="61">
        <v>0.54</v>
      </c>
      <c r="E179" s="61">
        <v>0.54</v>
      </c>
      <c r="F179" s="19" t="s">
        <v>4</v>
      </c>
    </row>
    <row r="180" spans="1:6" x14ac:dyDescent="0.25">
      <c r="A180" s="15">
        <v>3</v>
      </c>
      <c r="B180" s="16" t="s">
        <v>228</v>
      </c>
      <c r="C180" s="17">
        <v>0</v>
      </c>
      <c r="D180" s="61">
        <v>0.84</v>
      </c>
      <c r="E180" s="61">
        <v>0.84</v>
      </c>
      <c r="F180" s="19" t="s">
        <v>8</v>
      </c>
    </row>
    <row r="181" spans="1:6" x14ac:dyDescent="0.25">
      <c r="A181" s="15">
        <v>4</v>
      </c>
      <c r="B181" s="16" t="s">
        <v>229</v>
      </c>
      <c r="C181" s="17">
        <v>0</v>
      </c>
      <c r="D181" s="61">
        <v>0.32</v>
      </c>
      <c r="E181" s="61">
        <v>0.32</v>
      </c>
      <c r="F181" s="19" t="s">
        <v>8</v>
      </c>
    </row>
    <row r="182" spans="1:6" ht="15.75" x14ac:dyDescent="0.25">
      <c r="A182" s="24"/>
      <c r="B182" s="58" t="s">
        <v>197</v>
      </c>
      <c r="C182" s="16"/>
      <c r="D182" s="16"/>
      <c r="E182" s="16"/>
      <c r="F182" s="26"/>
    </row>
    <row r="183" spans="1:6" x14ac:dyDescent="0.25">
      <c r="A183" s="15">
        <v>1</v>
      </c>
      <c r="B183" s="16" t="s">
        <v>198</v>
      </c>
      <c r="C183" s="17">
        <v>0</v>
      </c>
      <c r="D183" s="61">
        <v>0.11</v>
      </c>
      <c r="E183" s="61">
        <v>0.11</v>
      </c>
      <c r="F183" s="19" t="s">
        <v>8</v>
      </c>
    </row>
    <row r="184" spans="1:6" x14ac:dyDescent="0.25">
      <c r="A184" s="20">
        <v>2</v>
      </c>
      <c r="B184" s="16" t="s">
        <v>199</v>
      </c>
      <c r="C184" s="17">
        <v>0</v>
      </c>
      <c r="D184" s="61">
        <v>0.06</v>
      </c>
      <c r="E184" s="61">
        <v>0.06</v>
      </c>
      <c r="F184" s="19" t="s">
        <v>8</v>
      </c>
    </row>
    <row r="185" spans="1:6" x14ac:dyDescent="0.25">
      <c r="A185" s="20">
        <v>3</v>
      </c>
      <c r="B185" s="16" t="s">
        <v>200</v>
      </c>
      <c r="C185" s="17">
        <v>0</v>
      </c>
      <c r="D185" s="61">
        <v>0.13</v>
      </c>
      <c r="E185" s="61">
        <v>0.13</v>
      </c>
      <c r="F185" s="19" t="s">
        <v>8</v>
      </c>
    </row>
    <row r="186" spans="1:6" x14ac:dyDescent="0.25">
      <c r="A186" s="15">
        <v>4</v>
      </c>
      <c r="B186" s="16" t="s">
        <v>201</v>
      </c>
      <c r="C186" s="17">
        <v>0</v>
      </c>
      <c r="D186" s="61">
        <v>0.04</v>
      </c>
      <c r="E186" s="61">
        <v>0.04</v>
      </c>
      <c r="F186" s="19" t="s">
        <v>8</v>
      </c>
    </row>
    <row r="187" spans="1:6" x14ac:dyDescent="0.25">
      <c r="A187" s="15">
        <v>5</v>
      </c>
      <c r="B187" s="16" t="s">
        <v>202</v>
      </c>
      <c r="C187" s="17">
        <v>0</v>
      </c>
      <c r="D187" s="61">
        <v>1.1200000000000001</v>
      </c>
      <c r="E187" s="61">
        <v>1.1200000000000001</v>
      </c>
      <c r="F187" s="19" t="s">
        <v>4</v>
      </c>
    </row>
    <row r="188" spans="1:6" x14ac:dyDescent="0.25">
      <c r="A188" s="15">
        <v>6</v>
      </c>
      <c r="B188" s="16" t="s">
        <v>203</v>
      </c>
      <c r="C188" s="17">
        <v>0</v>
      </c>
      <c r="D188" s="61">
        <v>0.2</v>
      </c>
      <c r="E188" s="61">
        <v>0.2</v>
      </c>
      <c r="F188" s="19" t="s">
        <v>8</v>
      </c>
    </row>
    <row r="189" spans="1:6" x14ac:dyDescent="0.25">
      <c r="A189" s="15">
        <v>7</v>
      </c>
      <c r="B189" s="16" t="s">
        <v>204</v>
      </c>
      <c r="C189" s="17">
        <v>0</v>
      </c>
      <c r="D189" s="61">
        <v>0.16</v>
      </c>
      <c r="E189" s="61">
        <v>0.16</v>
      </c>
      <c r="F189" s="19" t="s">
        <v>8</v>
      </c>
    </row>
    <row r="190" spans="1:6" ht="15.75" thickBot="1" x14ac:dyDescent="0.3">
      <c r="A190" s="15">
        <v>8</v>
      </c>
      <c r="B190" s="16" t="s">
        <v>205</v>
      </c>
      <c r="C190" s="17">
        <v>0</v>
      </c>
      <c r="D190" s="61">
        <v>1.45</v>
      </c>
      <c r="E190" s="61">
        <v>1.45</v>
      </c>
      <c r="F190" s="19" t="s">
        <v>4</v>
      </c>
    </row>
    <row r="191" spans="1:6" ht="15.75" customHeight="1" thickBot="1" x14ac:dyDescent="0.3">
      <c r="A191" s="95" t="s">
        <v>0</v>
      </c>
      <c r="B191" s="96" t="s">
        <v>1</v>
      </c>
      <c r="C191" s="97" t="s">
        <v>383</v>
      </c>
      <c r="D191" s="98"/>
      <c r="E191" s="98"/>
      <c r="F191" s="99" t="s">
        <v>387</v>
      </c>
    </row>
    <row r="192" spans="1:6" ht="45" customHeight="1" thickBot="1" x14ac:dyDescent="0.3">
      <c r="A192" s="95"/>
      <c r="B192" s="96"/>
      <c r="C192" s="6" t="s">
        <v>384</v>
      </c>
      <c r="D192" s="6" t="s">
        <v>385</v>
      </c>
      <c r="E192" s="7" t="s">
        <v>386</v>
      </c>
      <c r="F192" s="100"/>
    </row>
    <row r="193" spans="1:6" x14ac:dyDescent="0.25">
      <c r="A193" s="8">
        <v>1</v>
      </c>
      <c r="B193" s="8">
        <v>2</v>
      </c>
      <c r="C193" s="8">
        <v>3</v>
      </c>
      <c r="D193" s="8">
        <v>4</v>
      </c>
      <c r="E193" s="8">
        <v>5</v>
      </c>
      <c r="F193" s="9">
        <v>6</v>
      </c>
    </row>
    <row r="194" spans="1:6" x14ac:dyDescent="0.25">
      <c r="A194" s="15">
        <v>9</v>
      </c>
      <c r="B194" s="16" t="s">
        <v>206</v>
      </c>
      <c r="C194" s="17">
        <v>0</v>
      </c>
      <c r="D194" s="61">
        <v>0.08</v>
      </c>
      <c r="E194" s="61">
        <v>0.08</v>
      </c>
      <c r="F194" s="19" t="s">
        <v>8</v>
      </c>
    </row>
    <row r="195" spans="1:6" x14ac:dyDescent="0.25">
      <c r="A195" s="15">
        <v>10</v>
      </c>
      <c r="B195" s="16" t="s">
        <v>207</v>
      </c>
      <c r="C195" s="17">
        <v>0</v>
      </c>
      <c r="D195" s="61">
        <v>0.21</v>
      </c>
      <c r="E195" s="61" t="s">
        <v>208</v>
      </c>
      <c r="F195" s="19" t="s">
        <v>8</v>
      </c>
    </row>
    <row r="196" spans="1:6" x14ac:dyDescent="0.25">
      <c r="A196" s="15">
        <v>11</v>
      </c>
      <c r="B196" s="16" t="s">
        <v>209</v>
      </c>
      <c r="C196" s="17">
        <v>0</v>
      </c>
      <c r="D196" s="61">
        <v>0.25</v>
      </c>
      <c r="E196" s="61">
        <v>0.25</v>
      </c>
      <c r="F196" s="19" t="s">
        <v>8</v>
      </c>
    </row>
    <row r="197" spans="1:6" x14ac:dyDescent="0.25">
      <c r="A197" s="15">
        <v>12</v>
      </c>
      <c r="B197" s="16" t="s">
        <v>210</v>
      </c>
      <c r="C197" s="17">
        <v>0</v>
      </c>
      <c r="D197" s="61">
        <v>0.11</v>
      </c>
      <c r="E197" s="61">
        <v>0.11</v>
      </c>
      <c r="F197" s="19" t="s">
        <v>8</v>
      </c>
    </row>
    <row r="198" spans="1:6" x14ac:dyDescent="0.25">
      <c r="A198" s="15">
        <v>13</v>
      </c>
      <c r="B198" s="16" t="s">
        <v>211</v>
      </c>
      <c r="C198" s="17">
        <v>0</v>
      </c>
      <c r="D198" s="61">
        <v>0.17</v>
      </c>
      <c r="E198" s="61">
        <v>0.17</v>
      </c>
      <c r="F198" s="19" t="s">
        <v>8</v>
      </c>
    </row>
    <row r="199" spans="1:6" x14ac:dyDescent="0.25">
      <c r="A199" s="15">
        <v>14</v>
      </c>
      <c r="B199" s="16" t="s">
        <v>212</v>
      </c>
      <c r="C199" s="17">
        <v>0</v>
      </c>
      <c r="D199" s="61">
        <v>0.08</v>
      </c>
      <c r="E199" s="61">
        <v>0.08</v>
      </c>
      <c r="F199" s="19" t="s">
        <v>8</v>
      </c>
    </row>
    <row r="200" spans="1:6" x14ac:dyDescent="0.25">
      <c r="A200" s="15">
        <v>15</v>
      </c>
      <c r="B200" s="16" t="s">
        <v>213</v>
      </c>
      <c r="C200" s="17">
        <v>0</v>
      </c>
      <c r="D200" s="61">
        <v>0.21</v>
      </c>
      <c r="E200" s="61">
        <v>0.21</v>
      </c>
      <c r="F200" s="19" t="s">
        <v>8</v>
      </c>
    </row>
    <row r="201" spans="1:6" x14ac:dyDescent="0.25">
      <c r="A201" s="15">
        <v>16</v>
      </c>
      <c r="B201" s="16" t="s">
        <v>214</v>
      </c>
      <c r="C201" s="17">
        <v>0</v>
      </c>
      <c r="D201" s="61">
        <v>0.13</v>
      </c>
      <c r="E201" s="61">
        <v>0.13</v>
      </c>
      <c r="F201" s="19" t="s">
        <v>8</v>
      </c>
    </row>
    <row r="202" spans="1:6" x14ac:dyDescent="0.25">
      <c r="A202" s="15">
        <v>17</v>
      </c>
      <c r="B202" s="16" t="s">
        <v>215</v>
      </c>
      <c r="C202" s="17">
        <v>0</v>
      </c>
      <c r="D202" s="61">
        <v>0.06</v>
      </c>
      <c r="E202" s="61">
        <v>0.06</v>
      </c>
      <c r="F202" s="19" t="s">
        <v>8</v>
      </c>
    </row>
    <row r="203" spans="1:6" x14ac:dyDescent="0.25">
      <c r="A203" s="15">
        <v>18</v>
      </c>
      <c r="B203" s="16" t="s">
        <v>216</v>
      </c>
      <c r="C203" s="17">
        <v>0</v>
      </c>
      <c r="D203" s="61">
        <v>0.89300000000000002</v>
      </c>
      <c r="E203" s="61">
        <v>0.89300000000000002</v>
      </c>
      <c r="F203" s="19" t="s">
        <v>8</v>
      </c>
    </row>
    <row r="204" spans="1:6" x14ac:dyDescent="0.25">
      <c r="A204" s="15">
        <v>19</v>
      </c>
      <c r="B204" s="16" t="s">
        <v>217</v>
      </c>
      <c r="C204" s="17">
        <v>0</v>
      </c>
      <c r="D204" s="61">
        <v>0.11</v>
      </c>
      <c r="E204" s="61">
        <v>0.11</v>
      </c>
      <c r="F204" s="19" t="s">
        <v>8</v>
      </c>
    </row>
    <row r="205" spans="1:6" x14ac:dyDescent="0.25">
      <c r="A205" s="15">
        <v>20</v>
      </c>
      <c r="B205" s="16" t="s">
        <v>218</v>
      </c>
      <c r="C205" s="17">
        <v>0</v>
      </c>
      <c r="D205" s="61">
        <v>7.0000000000000007E-2</v>
      </c>
      <c r="E205" s="61">
        <v>7.0000000000000007E-2</v>
      </c>
      <c r="F205" s="19" t="s">
        <v>8</v>
      </c>
    </row>
    <row r="206" spans="1:6" x14ac:dyDescent="0.25">
      <c r="A206" s="15">
        <v>21</v>
      </c>
      <c r="B206" s="16" t="s">
        <v>219</v>
      </c>
      <c r="C206" s="17">
        <v>0</v>
      </c>
      <c r="D206" s="61">
        <v>0.15</v>
      </c>
      <c r="E206" s="61">
        <v>0.15</v>
      </c>
      <c r="F206" s="19" t="s">
        <v>8</v>
      </c>
    </row>
    <row r="207" spans="1:6" x14ac:dyDescent="0.25">
      <c r="A207" s="15">
        <v>22</v>
      </c>
      <c r="B207" s="16" t="s">
        <v>220</v>
      </c>
      <c r="C207" s="17">
        <v>0</v>
      </c>
      <c r="D207" s="61">
        <v>0.15</v>
      </c>
      <c r="E207" s="61">
        <v>0.15</v>
      </c>
      <c r="F207" s="19" t="s">
        <v>8</v>
      </c>
    </row>
    <row r="208" spans="1:6" ht="4.5" customHeight="1" x14ac:dyDescent="0.25">
      <c r="A208" s="24"/>
      <c r="B208" s="16"/>
      <c r="C208" s="16"/>
      <c r="D208" s="16"/>
      <c r="E208" s="16"/>
      <c r="F208" s="19"/>
    </row>
    <row r="209" spans="1:6" x14ac:dyDescent="0.25">
      <c r="A209" s="24"/>
      <c r="B209" s="27" t="s">
        <v>407</v>
      </c>
      <c r="C209" s="16"/>
      <c r="D209" s="16"/>
      <c r="E209" s="88">
        <f>SUM(E194:E207,E146:E190,E98:E142,E50:E94,E11:E46)</f>
        <v>83.759999999999977</v>
      </c>
      <c r="F209" s="19"/>
    </row>
    <row r="210" spans="1:6" x14ac:dyDescent="0.25">
      <c r="A210" s="24"/>
      <c r="B210" s="29" t="s">
        <v>401</v>
      </c>
      <c r="C210" s="16" t="s">
        <v>405</v>
      </c>
      <c r="D210" s="16"/>
      <c r="E210" s="88">
        <f>SUM(E67,E92:E92,E94,E133:E133)</f>
        <v>5.0640000000000001</v>
      </c>
      <c r="F210" s="26"/>
    </row>
    <row r="211" spans="1:6" x14ac:dyDescent="0.25">
      <c r="A211" s="24"/>
      <c r="B211" s="29"/>
      <c r="C211" s="16" t="s">
        <v>406</v>
      </c>
      <c r="D211" s="16"/>
      <c r="E211" s="88">
        <f>SUM(E122,E117,E109:E110,E105:E106,E89,E86,E76,E70,E16:E16,E66)</f>
        <v>9.6550000000000011</v>
      </c>
      <c r="F211" s="26"/>
    </row>
    <row r="212" spans="1:6" x14ac:dyDescent="0.25">
      <c r="A212" s="24"/>
      <c r="B212" s="29"/>
      <c r="C212" s="16" t="s">
        <v>402</v>
      </c>
      <c r="D212" s="16"/>
      <c r="E212" s="88">
        <f>SUM(E134:E137,E123:E131,E118:E121,E116:E116,E114:E114,E111:E112,E107:E108,E103:E104,E159,E157:E157,E77:E77,E68,E64:E65,E37,E22:E22,E11:E12,E140,E179,E190,E187:E187)</f>
        <v>18.134</v>
      </c>
      <c r="F212" s="26"/>
    </row>
    <row r="213" spans="1:6" ht="15.75" thickBot="1" x14ac:dyDescent="0.3">
      <c r="A213" s="30"/>
      <c r="B213" s="89"/>
      <c r="C213" s="31" t="s">
        <v>403</v>
      </c>
      <c r="D213" s="31"/>
      <c r="E213" s="90">
        <f>SUM(E132,E98:E101,E115,E160:E164,E158,E141:E142,E93,E90:E91,E87:E88,E78:E85,E75:E75,E73:E74,E71:E72,E69:E69,E38:E46,E23:E30,E17:E21,E13:E15,E146:E156,E180:E181,E194:E207,E188:E189,E183:E186,E113,E50:E63,E31:E36,E166:E178,E139)</f>
        <v>50.907000000000018</v>
      </c>
      <c r="F213" s="32"/>
    </row>
  </sheetData>
  <mergeCells count="26">
    <mergeCell ref="A191:A192"/>
    <mergeCell ref="B191:B192"/>
    <mergeCell ref="C191:E191"/>
    <mergeCell ref="F191:F192"/>
    <mergeCell ref="A95:A96"/>
    <mergeCell ref="B95:B96"/>
    <mergeCell ref="C95:E95"/>
    <mergeCell ref="F95:F96"/>
    <mergeCell ref="A143:A144"/>
    <mergeCell ref="B143:B144"/>
    <mergeCell ref="C143:E143"/>
    <mergeCell ref="F143:F144"/>
    <mergeCell ref="A7:A8"/>
    <mergeCell ref="B7:B8"/>
    <mergeCell ref="C7:E7"/>
    <mergeCell ref="F7:F8"/>
    <mergeCell ref="A47:A48"/>
    <mergeCell ref="B47:B48"/>
    <mergeCell ref="C47:E47"/>
    <mergeCell ref="F47:F48"/>
    <mergeCell ref="A6:F6"/>
    <mergeCell ref="C1:F1"/>
    <mergeCell ref="C2:F2"/>
    <mergeCell ref="C3:F3"/>
    <mergeCell ref="C4:F4"/>
    <mergeCell ref="A5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sqref="A1:F1"/>
    </sheetView>
  </sheetViews>
  <sheetFormatPr defaultRowHeight="15" x14ac:dyDescent="0.25"/>
  <cols>
    <col min="1" max="1" width="4.28515625" customWidth="1"/>
    <col min="2" max="2" width="21.28515625" customWidth="1"/>
    <col min="3" max="3" width="7.85546875" customWidth="1"/>
    <col min="4" max="4" width="7.28515625" customWidth="1"/>
    <col min="5" max="5" width="9" customWidth="1"/>
    <col min="6" max="6" width="12.5703125" customWidth="1"/>
  </cols>
  <sheetData>
    <row r="1" spans="1:6" ht="60" customHeight="1" thickBot="1" x14ac:dyDescent="0.3">
      <c r="A1" s="94" t="s">
        <v>379</v>
      </c>
      <c r="B1" s="94"/>
      <c r="C1" s="94"/>
      <c r="D1" s="94"/>
      <c r="E1" s="94"/>
      <c r="F1" s="94"/>
    </row>
    <row r="2" spans="1:6" ht="15.75" customHeight="1" thickBot="1" x14ac:dyDescent="0.3">
      <c r="A2" s="95" t="s">
        <v>0</v>
      </c>
      <c r="B2" s="96" t="s">
        <v>1</v>
      </c>
      <c r="C2" s="97" t="s">
        <v>383</v>
      </c>
      <c r="D2" s="98"/>
      <c r="E2" s="98"/>
      <c r="F2" s="99" t="s">
        <v>387</v>
      </c>
    </row>
    <row r="3" spans="1:6" ht="43.5" customHeight="1" thickBot="1" x14ac:dyDescent="0.3">
      <c r="A3" s="95"/>
      <c r="B3" s="96"/>
      <c r="C3" s="6" t="s">
        <v>384</v>
      </c>
      <c r="D3" s="6" t="s">
        <v>385</v>
      </c>
      <c r="E3" s="7" t="s">
        <v>386</v>
      </c>
      <c r="F3" s="100"/>
    </row>
    <row r="4" spans="1:6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</row>
    <row r="5" spans="1:6" x14ac:dyDescent="0.25">
      <c r="A5" s="11"/>
      <c r="B5" s="12" t="s">
        <v>2</v>
      </c>
      <c r="C5" s="13"/>
      <c r="D5" s="13"/>
      <c r="E5" s="13"/>
      <c r="F5" s="14"/>
    </row>
    <row r="6" spans="1:6" x14ac:dyDescent="0.25">
      <c r="A6" s="15">
        <v>1</v>
      </c>
      <c r="B6" s="16" t="s">
        <v>3</v>
      </c>
      <c r="C6" s="17">
        <v>0</v>
      </c>
      <c r="D6" s="17">
        <v>2.58</v>
      </c>
      <c r="E6" s="18">
        <v>2.5750000000000002</v>
      </c>
      <c r="F6" s="19" t="s">
        <v>4</v>
      </c>
    </row>
    <row r="7" spans="1:6" x14ac:dyDescent="0.25">
      <c r="A7" s="20"/>
      <c r="B7" s="16"/>
      <c r="C7" s="17">
        <v>2.58</v>
      </c>
      <c r="D7" s="17">
        <v>3.78</v>
      </c>
      <c r="E7" s="18">
        <v>1.204</v>
      </c>
      <c r="F7" s="19" t="s">
        <v>4</v>
      </c>
    </row>
    <row r="8" spans="1:6" x14ac:dyDescent="0.25">
      <c r="A8" s="15">
        <v>2</v>
      </c>
      <c r="B8" s="16" t="s">
        <v>5</v>
      </c>
      <c r="C8" s="17">
        <v>0</v>
      </c>
      <c r="D8" s="17">
        <v>0.49</v>
      </c>
      <c r="E8" s="18">
        <v>0.49</v>
      </c>
      <c r="F8" s="19" t="s">
        <v>4</v>
      </c>
    </row>
    <row r="9" spans="1:6" x14ac:dyDescent="0.25">
      <c r="A9" s="20"/>
      <c r="B9" s="16"/>
      <c r="C9" s="17">
        <v>0.49</v>
      </c>
      <c r="D9" s="17">
        <v>2.9</v>
      </c>
      <c r="E9" s="18">
        <v>2.41</v>
      </c>
      <c r="F9" s="19" t="s">
        <v>4</v>
      </c>
    </row>
    <row r="10" spans="1:6" x14ac:dyDescent="0.25">
      <c r="A10" s="15">
        <v>3</v>
      </c>
      <c r="B10" s="16" t="s">
        <v>6</v>
      </c>
      <c r="C10" s="17">
        <v>0</v>
      </c>
      <c r="D10" s="21">
        <v>6.15</v>
      </c>
      <c r="E10" s="18">
        <v>6.1520000000000001</v>
      </c>
      <c r="F10" s="19" t="s">
        <v>4</v>
      </c>
    </row>
    <row r="11" spans="1:6" x14ac:dyDescent="0.25">
      <c r="A11" s="20"/>
      <c r="B11" s="16"/>
      <c r="C11" s="18">
        <v>6.15</v>
      </c>
      <c r="D11" s="18">
        <v>7.13</v>
      </c>
      <c r="E11" s="18">
        <v>0.98</v>
      </c>
      <c r="F11" s="19" t="s">
        <v>4</v>
      </c>
    </row>
    <row r="12" spans="1:6" x14ac:dyDescent="0.25">
      <c r="A12" s="15">
        <v>4</v>
      </c>
      <c r="B12" s="16" t="s">
        <v>7</v>
      </c>
      <c r="C12" s="17">
        <v>0</v>
      </c>
      <c r="D12" s="17">
        <v>1.79</v>
      </c>
      <c r="E12" s="18">
        <v>1.79</v>
      </c>
      <c r="F12" s="19" t="s">
        <v>8</v>
      </c>
    </row>
    <row r="13" spans="1:6" x14ac:dyDescent="0.25">
      <c r="A13" s="20"/>
      <c r="B13" s="16"/>
      <c r="C13" s="17">
        <v>1.79</v>
      </c>
      <c r="D13" s="17">
        <v>2.64</v>
      </c>
      <c r="E13" s="18">
        <v>0.85</v>
      </c>
      <c r="F13" s="19" t="s">
        <v>8</v>
      </c>
    </row>
    <row r="14" spans="1:6" x14ac:dyDescent="0.25">
      <c r="A14" s="15">
        <v>5</v>
      </c>
      <c r="B14" s="16" t="s">
        <v>9</v>
      </c>
      <c r="C14" s="17">
        <v>0</v>
      </c>
      <c r="D14" s="18">
        <v>1.32</v>
      </c>
      <c r="E14" s="18">
        <v>1.32</v>
      </c>
      <c r="F14" s="19" t="s">
        <v>8</v>
      </c>
    </row>
    <row r="15" spans="1:6" x14ac:dyDescent="0.25">
      <c r="A15" s="15">
        <v>6</v>
      </c>
      <c r="B15" s="16" t="s">
        <v>10</v>
      </c>
      <c r="C15" s="17">
        <v>0</v>
      </c>
      <c r="D15" s="18">
        <v>1.1599999999999999</v>
      </c>
      <c r="E15" s="18">
        <v>1.1599999999999999</v>
      </c>
      <c r="F15" s="19" t="s">
        <v>8</v>
      </c>
    </row>
    <row r="16" spans="1:6" x14ac:dyDescent="0.25">
      <c r="A16" s="20"/>
      <c r="B16" s="16" t="s">
        <v>11</v>
      </c>
      <c r="C16" s="18">
        <v>1.1599999999999999</v>
      </c>
      <c r="D16" s="18">
        <v>1.86</v>
      </c>
      <c r="E16" s="18">
        <v>0.7</v>
      </c>
      <c r="F16" s="19" t="s">
        <v>8</v>
      </c>
    </row>
    <row r="17" spans="1:6" x14ac:dyDescent="0.25">
      <c r="A17" s="15">
        <v>7</v>
      </c>
      <c r="B17" s="16" t="s">
        <v>12</v>
      </c>
      <c r="C17" s="17">
        <v>0</v>
      </c>
      <c r="D17" s="18">
        <v>3.26</v>
      </c>
      <c r="E17" s="18">
        <v>3.26</v>
      </c>
      <c r="F17" s="19" t="s">
        <v>4</v>
      </c>
    </row>
    <row r="18" spans="1:6" x14ac:dyDescent="0.25">
      <c r="A18" s="15">
        <v>8</v>
      </c>
      <c r="B18" s="16" t="s">
        <v>13</v>
      </c>
      <c r="C18" s="17">
        <v>0</v>
      </c>
      <c r="D18" s="18">
        <v>1.41</v>
      </c>
      <c r="E18" s="18">
        <v>1.41</v>
      </c>
      <c r="F18" s="19" t="s">
        <v>8</v>
      </c>
    </row>
    <row r="19" spans="1:6" x14ac:dyDescent="0.25">
      <c r="A19" s="20"/>
      <c r="B19" s="16"/>
      <c r="C19" s="18">
        <v>1.55</v>
      </c>
      <c r="D19" s="18">
        <v>1.69</v>
      </c>
      <c r="E19" s="18">
        <v>0.14000000000000001</v>
      </c>
      <c r="F19" s="19" t="s">
        <v>8</v>
      </c>
    </row>
    <row r="20" spans="1:6" x14ac:dyDescent="0.25">
      <c r="A20" s="20"/>
      <c r="B20" s="16"/>
      <c r="C20" s="18">
        <v>3.6</v>
      </c>
      <c r="D20" s="18">
        <v>6.43</v>
      </c>
      <c r="E20" s="18">
        <v>2.83</v>
      </c>
      <c r="F20" s="19" t="s">
        <v>8</v>
      </c>
    </row>
    <row r="21" spans="1:6" x14ac:dyDescent="0.25">
      <c r="A21" s="15">
        <v>9</v>
      </c>
      <c r="B21" s="16" t="s">
        <v>14</v>
      </c>
      <c r="C21" s="17">
        <v>0</v>
      </c>
      <c r="D21" s="18">
        <v>0.6</v>
      </c>
      <c r="E21" s="18">
        <v>0.59499999999999997</v>
      </c>
      <c r="F21" s="19" t="s">
        <v>8</v>
      </c>
    </row>
    <row r="22" spans="1:6" x14ac:dyDescent="0.25">
      <c r="A22" s="15">
        <v>10</v>
      </c>
      <c r="B22" s="16" t="s">
        <v>15</v>
      </c>
      <c r="C22" s="17">
        <v>0</v>
      </c>
      <c r="D22" s="18">
        <v>1.73</v>
      </c>
      <c r="E22" s="18">
        <v>1.73</v>
      </c>
      <c r="F22" s="19" t="s">
        <v>8</v>
      </c>
    </row>
    <row r="23" spans="1:6" x14ac:dyDescent="0.25">
      <c r="A23" s="15">
        <v>11</v>
      </c>
      <c r="B23" s="16" t="s">
        <v>16</v>
      </c>
      <c r="C23" s="17">
        <v>0</v>
      </c>
      <c r="D23" s="18">
        <v>0.96</v>
      </c>
      <c r="E23" s="18">
        <v>0.96099999999999997</v>
      </c>
      <c r="F23" s="19" t="s">
        <v>4</v>
      </c>
    </row>
    <row r="24" spans="1:6" x14ac:dyDescent="0.25">
      <c r="A24" s="20"/>
      <c r="B24" s="16" t="s">
        <v>17</v>
      </c>
      <c r="C24" s="18"/>
      <c r="D24" s="18"/>
      <c r="E24" s="18"/>
      <c r="F24" s="19"/>
    </row>
    <row r="25" spans="1:6" x14ac:dyDescent="0.25">
      <c r="A25" s="20"/>
      <c r="B25" s="22" t="s">
        <v>18</v>
      </c>
      <c r="C25" s="18"/>
      <c r="D25" s="18"/>
      <c r="E25" s="18"/>
      <c r="F25" s="19"/>
    </row>
    <row r="26" spans="1:6" x14ac:dyDescent="0.25">
      <c r="A26" s="15">
        <v>12</v>
      </c>
      <c r="B26" s="16" t="s">
        <v>19</v>
      </c>
      <c r="C26" s="17">
        <v>0</v>
      </c>
      <c r="D26" s="18">
        <v>4.1900000000000004</v>
      </c>
      <c r="E26" s="18">
        <v>4.1900000000000004</v>
      </c>
      <c r="F26" s="19" t="s">
        <v>4</v>
      </c>
    </row>
    <row r="27" spans="1:6" x14ac:dyDescent="0.25">
      <c r="A27" s="20"/>
      <c r="B27" s="16"/>
      <c r="C27" s="18">
        <v>4.1900000000000004</v>
      </c>
      <c r="D27" s="18">
        <v>4.6500000000000004</v>
      </c>
      <c r="E27" s="18">
        <v>0.46</v>
      </c>
      <c r="F27" s="19" t="s">
        <v>4</v>
      </c>
    </row>
    <row r="28" spans="1:6" x14ac:dyDescent="0.25">
      <c r="A28" s="15">
        <v>13</v>
      </c>
      <c r="B28" s="16" t="s">
        <v>20</v>
      </c>
      <c r="C28" s="17">
        <v>0</v>
      </c>
      <c r="D28" s="18">
        <v>4.8</v>
      </c>
      <c r="E28" s="18">
        <v>4.8</v>
      </c>
      <c r="F28" s="19" t="s">
        <v>4</v>
      </c>
    </row>
    <row r="29" spans="1:6" x14ac:dyDescent="0.25">
      <c r="A29" s="15">
        <v>14</v>
      </c>
      <c r="B29" s="16" t="s">
        <v>21</v>
      </c>
      <c r="C29" s="17">
        <v>0</v>
      </c>
      <c r="D29" s="18">
        <v>3.02</v>
      </c>
      <c r="E29" s="18">
        <v>3.02</v>
      </c>
      <c r="F29" s="19" t="s">
        <v>4</v>
      </c>
    </row>
    <row r="30" spans="1:6" x14ac:dyDescent="0.25">
      <c r="A30" s="20"/>
      <c r="B30" s="22" t="s">
        <v>22</v>
      </c>
      <c r="C30" s="18"/>
      <c r="D30" s="18"/>
      <c r="E30" s="18"/>
      <c r="F30" s="19"/>
    </row>
    <row r="31" spans="1:6" x14ac:dyDescent="0.25">
      <c r="A31" s="15">
        <v>15</v>
      </c>
      <c r="B31" s="16" t="s">
        <v>23</v>
      </c>
      <c r="C31" s="17">
        <v>0</v>
      </c>
      <c r="D31" s="18">
        <v>2.06</v>
      </c>
      <c r="E31" s="18">
        <v>2.06</v>
      </c>
      <c r="F31" s="19" t="s">
        <v>8</v>
      </c>
    </row>
    <row r="32" spans="1:6" x14ac:dyDescent="0.25">
      <c r="A32" s="15">
        <v>16</v>
      </c>
      <c r="B32" s="16" t="s">
        <v>24</v>
      </c>
      <c r="C32" s="17">
        <v>0</v>
      </c>
      <c r="D32" s="18">
        <v>1.4</v>
      </c>
      <c r="E32" s="18">
        <v>1.4</v>
      </c>
      <c r="F32" s="19" t="s">
        <v>4</v>
      </c>
    </row>
    <row r="33" spans="1:6" x14ac:dyDescent="0.25">
      <c r="A33" s="20"/>
      <c r="B33" s="16" t="s">
        <v>25</v>
      </c>
      <c r="C33" s="18">
        <v>1.4</v>
      </c>
      <c r="D33" s="18">
        <v>4.1399999999999997</v>
      </c>
      <c r="E33" s="18">
        <v>2.74</v>
      </c>
      <c r="F33" s="19" t="s">
        <v>4</v>
      </c>
    </row>
    <row r="34" spans="1:6" x14ac:dyDescent="0.25">
      <c r="A34" s="20"/>
      <c r="B34" s="16"/>
      <c r="C34" s="18">
        <v>4.1399999999999997</v>
      </c>
      <c r="D34" s="18">
        <v>4.57</v>
      </c>
      <c r="E34" s="18">
        <v>0.43</v>
      </c>
      <c r="F34" s="19" t="s">
        <v>8</v>
      </c>
    </row>
    <row r="35" spans="1:6" x14ac:dyDescent="0.25">
      <c r="A35" s="20"/>
      <c r="B35" s="16"/>
      <c r="C35" s="18">
        <v>4.57</v>
      </c>
      <c r="D35" s="18">
        <v>5.55</v>
      </c>
      <c r="E35" s="18">
        <v>0.98</v>
      </c>
      <c r="F35" s="19" t="s">
        <v>8</v>
      </c>
    </row>
    <row r="36" spans="1:6" x14ac:dyDescent="0.25">
      <c r="A36" s="20"/>
      <c r="B36" s="16"/>
      <c r="C36" s="18">
        <v>5.55</v>
      </c>
      <c r="D36" s="18">
        <v>5.97</v>
      </c>
      <c r="E36" s="18">
        <v>0.42</v>
      </c>
      <c r="F36" s="19" t="s">
        <v>8</v>
      </c>
    </row>
    <row r="37" spans="1:6" x14ac:dyDescent="0.25">
      <c r="A37" s="20"/>
      <c r="B37" s="16"/>
      <c r="C37" s="18">
        <v>5.97</v>
      </c>
      <c r="D37" s="18">
        <v>8.89</v>
      </c>
      <c r="E37" s="18">
        <v>2.92</v>
      </c>
      <c r="F37" s="19" t="s">
        <v>8</v>
      </c>
    </row>
    <row r="38" spans="1:6" x14ac:dyDescent="0.25">
      <c r="A38" s="20"/>
      <c r="B38" s="16"/>
      <c r="C38" s="18">
        <v>8.89</v>
      </c>
      <c r="D38" s="18">
        <v>8.9499999999999993</v>
      </c>
      <c r="E38" s="18">
        <v>0.06</v>
      </c>
      <c r="F38" s="19" t="s">
        <v>8</v>
      </c>
    </row>
    <row r="39" spans="1:6" x14ac:dyDescent="0.25">
      <c r="A39" s="20"/>
      <c r="B39" s="16"/>
      <c r="C39" s="18">
        <v>8.9499999999999993</v>
      </c>
      <c r="D39" s="18">
        <v>9.08</v>
      </c>
      <c r="E39" s="18">
        <v>0.13</v>
      </c>
      <c r="F39" s="19" t="s">
        <v>8</v>
      </c>
    </row>
    <row r="40" spans="1:6" x14ac:dyDescent="0.25">
      <c r="A40" s="15">
        <v>17</v>
      </c>
      <c r="B40" s="16" t="s">
        <v>26</v>
      </c>
      <c r="C40" s="17">
        <v>0</v>
      </c>
      <c r="D40" s="18">
        <v>0.56999999999999995</v>
      </c>
      <c r="E40" s="18">
        <v>0.56999999999999995</v>
      </c>
      <c r="F40" s="19" t="s">
        <v>4</v>
      </c>
    </row>
    <row r="41" spans="1:6" x14ac:dyDescent="0.25">
      <c r="A41" s="20"/>
      <c r="B41" s="16"/>
      <c r="C41" s="18">
        <v>0.56999999999999995</v>
      </c>
      <c r="D41" s="18">
        <v>4.7699999999999996</v>
      </c>
      <c r="E41" s="18">
        <v>4.2</v>
      </c>
      <c r="F41" s="19" t="s">
        <v>8</v>
      </c>
    </row>
    <row r="42" spans="1:6" x14ac:dyDescent="0.25">
      <c r="A42" s="20"/>
      <c r="B42" s="16"/>
      <c r="C42" s="18">
        <v>4.7699999999999996</v>
      </c>
      <c r="D42" s="18">
        <v>6.13</v>
      </c>
      <c r="E42" s="18">
        <v>1.36</v>
      </c>
      <c r="F42" s="19" t="s">
        <v>8</v>
      </c>
    </row>
    <row r="43" spans="1:6" x14ac:dyDescent="0.25">
      <c r="A43" s="20"/>
      <c r="B43" s="16"/>
      <c r="C43" s="18">
        <v>6.13</v>
      </c>
      <c r="D43" s="18">
        <v>6.78</v>
      </c>
      <c r="E43" s="18">
        <v>0.65</v>
      </c>
      <c r="F43" s="19" t="s">
        <v>8</v>
      </c>
    </row>
    <row r="44" spans="1:6" x14ac:dyDescent="0.25">
      <c r="A44" s="15">
        <v>18</v>
      </c>
      <c r="B44" s="16" t="s">
        <v>27</v>
      </c>
      <c r="C44" s="17">
        <v>0</v>
      </c>
      <c r="D44" s="18">
        <v>0.54</v>
      </c>
      <c r="E44" s="18">
        <v>0.54</v>
      </c>
      <c r="F44" s="19" t="s">
        <v>4</v>
      </c>
    </row>
    <row r="45" spans="1:6" x14ac:dyDescent="0.25">
      <c r="A45" s="20"/>
      <c r="B45" s="16"/>
      <c r="C45" s="18">
        <v>0.54</v>
      </c>
      <c r="D45" s="18">
        <v>1.5</v>
      </c>
      <c r="E45" s="18">
        <v>0.96</v>
      </c>
      <c r="F45" s="19" t="s">
        <v>4</v>
      </c>
    </row>
    <row r="46" spans="1:6" x14ac:dyDescent="0.25">
      <c r="A46" s="20"/>
      <c r="B46" s="16"/>
      <c r="C46" s="18">
        <v>1.56</v>
      </c>
      <c r="D46" s="18">
        <v>1.93</v>
      </c>
      <c r="E46" s="18">
        <v>0.37</v>
      </c>
      <c r="F46" s="19" t="s">
        <v>4</v>
      </c>
    </row>
    <row r="47" spans="1:6" x14ac:dyDescent="0.25">
      <c r="A47" s="15">
        <v>19</v>
      </c>
      <c r="B47" s="16" t="s">
        <v>28</v>
      </c>
      <c r="C47" s="17">
        <v>0</v>
      </c>
      <c r="D47" s="18">
        <v>1.64</v>
      </c>
      <c r="E47" s="18">
        <v>1.64</v>
      </c>
      <c r="F47" s="19" t="s">
        <v>8</v>
      </c>
    </row>
    <row r="48" spans="1:6" x14ac:dyDescent="0.25">
      <c r="A48" s="20"/>
      <c r="B48" s="16"/>
      <c r="C48" s="18">
        <v>1.64</v>
      </c>
      <c r="D48" s="18">
        <v>2.23</v>
      </c>
      <c r="E48" s="18">
        <v>0.59</v>
      </c>
      <c r="F48" s="19" t="s">
        <v>8</v>
      </c>
    </row>
    <row r="49" spans="1:6" x14ac:dyDescent="0.25">
      <c r="A49" s="20"/>
      <c r="B49" s="16"/>
      <c r="C49" s="18">
        <v>2.23</v>
      </c>
      <c r="D49" s="18">
        <v>5.25</v>
      </c>
      <c r="E49" s="18">
        <v>3.02</v>
      </c>
      <c r="F49" s="19" t="s">
        <v>8</v>
      </c>
    </row>
    <row r="50" spans="1:6" x14ac:dyDescent="0.25">
      <c r="A50" s="20"/>
      <c r="B50" s="16"/>
      <c r="C50" s="18">
        <v>5.25</v>
      </c>
      <c r="D50" s="18">
        <v>6.68</v>
      </c>
      <c r="E50" s="18">
        <v>1.43</v>
      </c>
      <c r="F50" s="19" t="s">
        <v>8</v>
      </c>
    </row>
    <row r="51" spans="1:6" x14ac:dyDescent="0.25">
      <c r="A51" s="15">
        <v>20</v>
      </c>
      <c r="B51" s="16" t="s">
        <v>29</v>
      </c>
      <c r="C51" s="17">
        <v>0</v>
      </c>
      <c r="D51" s="18">
        <v>1.03</v>
      </c>
      <c r="E51" s="18">
        <v>1.03</v>
      </c>
      <c r="F51" s="19" t="s">
        <v>8</v>
      </c>
    </row>
    <row r="52" spans="1:6" x14ac:dyDescent="0.25">
      <c r="A52" s="15">
        <v>21</v>
      </c>
      <c r="B52" s="16" t="s">
        <v>30</v>
      </c>
      <c r="C52" s="17">
        <v>0</v>
      </c>
      <c r="D52" s="18">
        <v>2.02</v>
      </c>
      <c r="E52" s="18">
        <v>2.02</v>
      </c>
      <c r="F52" s="19" t="s">
        <v>4</v>
      </c>
    </row>
    <row r="53" spans="1:6" x14ac:dyDescent="0.25">
      <c r="A53" s="20"/>
      <c r="B53" s="16" t="s">
        <v>31</v>
      </c>
      <c r="C53" s="18"/>
      <c r="D53" s="18"/>
      <c r="E53" s="18"/>
      <c r="F53" s="19"/>
    </row>
    <row r="54" spans="1:6" x14ac:dyDescent="0.25">
      <c r="A54" s="15">
        <v>22</v>
      </c>
      <c r="B54" s="16" t="s">
        <v>32</v>
      </c>
      <c r="C54" s="17">
        <v>0</v>
      </c>
      <c r="D54" s="18">
        <v>1.24</v>
      </c>
      <c r="E54" s="18">
        <v>1.24</v>
      </c>
      <c r="F54" s="19" t="s">
        <v>4</v>
      </c>
    </row>
    <row r="55" spans="1:6" x14ac:dyDescent="0.25">
      <c r="A55" s="20"/>
      <c r="B55" s="16"/>
      <c r="C55" s="18">
        <v>1.24</v>
      </c>
      <c r="D55" s="18">
        <v>2.38</v>
      </c>
      <c r="E55" s="18">
        <v>1.1400000000000001</v>
      </c>
      <c r="F55" s="19" t="s">
        <v>4</v>
      </c>
    </row>
    <row r="56" spans="1:6" x14ac:dyDescent="0.25">
      <c r="A56" s="20"/>
      <c r="B56" s="16"/>
      <c r="C56" s="18">
        <v>2.38</v>
      </c>
      <c r="D56" s="18">
        <v>3.66</v>
      </c>
      <c r="E56" s="18">
        <v>1.28</v>
      </c>
      <c r="F56" s="19" t="s">
        <v>4</v>
      </c>
    </row>
    <row r="57" spans="1:6" x14ac:dyDescent="0.25">
      <c r="A57" s="20"/>
      <c r="B57" s="16"/>
      <c r="C57" s="18">
        <v>3.66</v>
      </c>
      <c r="D57" s="18">
        <v>4.3600000000000003</v>
      </c>
      <c r="E57" s="18">
        <v>0.7</v>
      </c>
      <c r="F57" s="19" t="s">
        <v>4</v>
      </c>
    </row>
    <row r="58" spans="1:6" x14ac:dyDescent="0.25">
      <c r="A58" s="20"/>
      <c r="B58" s="16"/>
      <c r="C58" s="18">
        <v>4.3600000000000003</v>
      </c>
      <c r="D58" s="18">
        <v>4.42</v>
      </c>
      <c r="E58" s="18">
        <v>0.06</v>
      </c>
      <c r="F58" s="19" t="s">
        <v>4</v>
      </c>
    </row>
    <row r="59" spans="1:6" x14ac:dyDescent="0.25">
      <c r="A59" s="15">
        <v>23</v>
      </c>
      <c r="B59" s="16" t="s">
        <v>33</v>
      </c>
      <c r="C59" s="17">
        <v>0</v>
      </c>
      <c r="D59" s="18">
        <v>0.09</v>
      </c>
      <c r="E59" s="18">
        <v>0.09</v>
      </c>
      <c r="F59" s="19" t="s">
        <v>4</v>
      </c>
    </row>
    <row r="60" spans="1:6" x14ac:dyDescent="0.25">
      <c r="A60" s="20"/>
      <c r="B60" s="16" t="s">
        <v>34</v>
      </c>
      <c r="C60" s="18">
        <v>0.09</v>
      </c>
      <c r="D60" s="18">
        <v>1.42</v>
      </c>
      <c r="E60" s="18">
        <v>1.33</v>
      </c>
      <c r="F60" s="19" t="s">
        <v>4</v>
      </c>
    </row>
    <row r="61" spans="1:6" x14ac:dyDescent="0.25">
      <c r="A61" s="20"/>
      <c r="B61" s="16"/>
      <c r="C61" s="18">
        <v>1.42</v>
      </c>
      <c r="D61" s="18">
        <v>1.85</v>
      </c>
      <c r="E61" s="18">
        <v>0.43</v>
      </c>
      <c r="F61" s="19" t="s">
        <v>8</v>
      </c>
    </row>
    <row r="62" spans="1:6" x14ac:dyDescent="0.25">
      <c r="A62" s="15">
        <v>24</v>
      </c>
      <c r="B62" s="16" t="s">
        <v>35</v>
      </c>
      <c r="C62" s="17">
        <v>0</v>
      </c>
      <c r="D62" s="18">
        <v>0.36</v>
      </c>
      <c r="E62" s="18">
        <v>0.36</v>
      </c>
      <c r="F62" s="19" t="s">
        <v>8</v>
      </c>
    </row>
    <row r="63" spans="1:6" x14ac:dyDescent="0.25">
      <c r="A63" s="20"/>
      <c r="B63" s="16"/>
      <c r="C63" s="18">
        <v>0.36</v>
      </c>
      <c r="D63" s="18">
        <v>1.34</v>
      </c>
      <c r="E63" s="18">
        <v>0.98</v>
      </c>
      <c r="F63" s="19" t="s">
        <v>8</v>
      </c>
    </row>
    <row r="64" spans="1:6" x14ac:dyDescent="0.25">
      <c r="A64" s="20"/>
      <c r="B64" s="16"/>
      <c r="C64" s="18">
        <v>1.34</v>
      </c>
      <c r="D64" s="18">
        <v>3.56</v>
      </c>
      <c r="E64" s="18">
        <v>2.2200000000000002</v>
      </c>
      <c r="F64" s="19" t="s">
        <v>8</v>
      </c>
    </row>
    <row r="65" spans="1:6" x14ac:dyDescent="0.25">
      <c r="A65" s="20"/>
      <c r="B65" s="16"/>
      <c r="C65" s="18">
        <v>3.56</v>
      </c>
      <c r="D65" s="18">
        <v>3.89</v>
      </c>
      <c r="E65" s="18">
        <v>0.33</v>
      </c>
      <c r="F65" s="19" t="s">
        <v>8</v>
      </c>
    </row>
    <row r="66" spans="1:6" x14ac:dyDescent="0.25">
      <c r="A66" s="15">
        <v>25</v>
      </c>
      <c r="B66" s="16" t="s">
        <v>36</v>
      </c>
      <c r="C66" s="18">
        <v>0</v>
      </c>
      <c r="D66" s="18">
        <v>1.71</v>
      </c>
      <c r="E66" s="18">
        <v>1.71</v>
      </c>
      <c r="F66" s="19" t="s">
        <v>8</v>
      </c>
    </row>
    <row r="67" spans="1:6" x14ac:dyDescent="0.25">
      <c r="A67" s="20"/>
      <c r="B67" s="16"/>
      <c r="C67" s="18">
        <v>1.71</v>
      </c>
      <c r="D67" s="18">
        <v>2.9</v>
      </c>
      <c r="E67" s="18">
        <v>1.19</v>
      </c>
      <c r="F67" s="19" t="s">
        <v>8</v>
      </c>
    </row>
    <row r="68" spans="1:6" x14ac:dyDescent="0.25">
      <c r="A68" s="15">
        <v>26</v>
      </c>
      <c r="B68" s="16" t="s">
        <v>37</v>
      </c>
      <c r="C68" s="18">
        <v>0</v>
      </c>
      <c r="D68" s="18">
        <v>1.97</v>
      </c>
      <c r="E68" s="18">
        <v>1.97</v>
      </c>
      <c r="F68" s="19" t="s">
        <v>8</v>
      </c>
    </row>
    <row r="69" spans="1:6" x14ac:dyDescent="0.25">
      <c r="A69" s="15">
        <v>27</v>
      </c>
      <c r="B69" s="16" t="s">
        <v>38</v>
      </c>
      <c r="C69" s="18">
        <v>0</v>
      </c>
      <c r="D69" s="18">
        <v>1.19</v>
      </c>
      <c r="E69" s="18">
        <v>1.19</v>
      </c>
      <c r="F69" s="19" t="s">
        <v>8</v>
      </c>
    </row>
    <row r="70" spans="1:6" x14ac:dyDescent="0.25">
      <c r="A70" s="20"/>
      <c r="B70" s="16" t="s">
        <v>30</v>
      </c>
      <c r="C70" s="18">
        <v>1.19</v>
      </c>
      <c r="D70" s="18">
        <v>3.09</v>
      </c>
      <c r="E70" s="18">
        <v>1.9</v>
      </c>
      <c r="F70" s="19" t="s">
        <v>8</v>
      </c>
    </row>
    <row r="71" spans="1:6" x14ac:dyDescent="0.25">
      <c r="A71" s="15">
        <v>28</v>
      </c>
      <c r="B71" s="16" t="s">
        <v>39</v>
      </c>
      <c r="C71" s="18">
        <v>0</v>
      </c>
      <c r="D71" s="18">
        <v>0.15</v>
      </c>
      <c r="E71" s="18">
        <v>0.15</v>
      </c>
      <c r="F71" s="19" t="s">
        <v>8</v>
      </c>
    </row>
    <row r="72" spans="1:6" x14ac:dyDescent="0.25">
      <c r="A72" s="20"/>
      <c r="B72" s="16"/>
      <c r="C72" s="18">
        <v>0.15</v>
      </c>
      <c r="D72" s="18">
        <v>0.37</v>
      </c>
      <c r="E72" s="18">
        <v>0.22</v>
      </c>
      <c r="F72" s="19" t="s">
        <v>8</v>
      </c>
    </row>
    <row r="73" spans="1:6" x14ac:dyDescent="0.25">
      <c r="A73" s="20"/>
      <c r="B73" s="16"/>
      <c r="C73" s="18">
        <v>0.37</v>
      </c>
      <c r="D73" s="18">
        <v>0.5</v>
      </c>
      <c r="E73" s="18">
        <v>0.13</v>
      </c>
      <c r="F73" s="19" t="s">
        <v>8</v>
      </c>
    </row>
    <row r="74" spans="1:6" x14ac:dyDescent="0.25">
      <c r="A74" s="20"/>
      <c r="B74" s="16"/>
      <c r="C74" s="18">
        <v>0.5</v>
      </c>
      <c r="D74" s="18">
        <v>2.12</v>
      </c>
      <c r="E74" s="18">
        <v>1.62</v>
      </c>
      <c r="F74" s="19" t="s">
        <v>8</v>
      </c>
    </row>
    <row r="75" spans="1:6" x14ac:dyDescent="0.25">
      <c r="A75" s="20"/>
      <c r="B75" s="16"/>
      <c r="C75" s="18">
        <v>2.12</v>
      </c>
      <c r="D75" s="18">
        <v>2.42</v>
      </c>
      <c r="E75" s="18">
        <v>0.3</v>
      </c>
      <c r="F75" s="19" t="s">
        <v>8</v>
      </c>
    </row>
    <row r="76" spans="1:6" x14ac:dyDescent="0.25">
      <c r="A76" s="15">
        <v>29</v>
      </c>
      <c r="B76" s="16" t="s">
        <v>40</v>
      </c>
      <c r="C76" s="18">
        <v>0</v>
      </c>
      <c r="D76" s="18">
        <v>0.55000000000000004</v>
      </c>
      <c r="E76" s="18">
        <v>0.55000000000000004</v>
      </c>
      <c r="F76" s="19" t="s">
        <v>8</v>
      </c>
    </row>
    <row r="77" spans="1:6" x14ac:dyDescent="0.25">
      <c r="A77" s="15">
        <v>30</v>
      </c>
      <c r="B77" s="16" t="s">
        <v>41</v>
      </c>
      <c r="C77" s="18">
        <v>0</v>
      </c>
      <c r="D77" s="18">
        <v>0.77</v>
      </c>
      <c r="E77" s="18">
        <v>0.77</v>
      </c>
      <c r="F77" s="19" t="s">
        <v>8</v>
      </c>
    </row>
    <row r="78" spans="1:6" x14ac:dyDescent="0.25">
      <c r="A78" s="15">
        <v>31</v>
      </c>
      <c r="B78" s="16" t="s">
        <v>42</v>
      </c>
      <c r="C78" s="18">
        <v>0</v>
      </c>
      <c r="D78" s="18">
        <v>3.13</v>
      </c>
      <c r="E78" s="18">
        <v>3.13</v>
      </c>
      <c r="F78" s="19" t="s">
        <v>8</v>
      </c>
    </row>
    <row r="79" spans="1:6" x14ac:dyDescent="0.25">
      <c r="A79" s="15">
        <v>32</v>
      </c>
      <c r="B79" s="16" t="s">
        <v>43</v>
      </c>
      <c r="C79" s="23">
        <v>0</v>
      </c>
      <c r="D79" s="23">
        <v>1.73</v>
      </c>
      <c r="E79" s="23">
        <v>1.73</v>
      </c>
      <c r="F79" s="19" t="s">
        <v>8</v>
      </c>
    </row>
    <row r="80" spans="1:6" x14ac:dyDescent="0.25">
      <c r="A80" s="20"/>
      <c r="B80" s="16"/>
      <c r="C80" s="23">
        <v>2.2400000000000002</v>
      </c>
      <c r="D80" s="23">
        <v>3.03</v>
      </c>
      <c r="E80" s="23">
        <v>0.79</v>
      </c>
      <c r="F80" s="19" t="s">
        <v>8</v>
      </c>
    </row>
    <row r="81" spans="1:6" x14ac:dyDescent="0.25">
      <c r="A81" s="15">
        <v>33</v>
      </c>
      <c r="B81" s="16" t="s">
        <v>44</v>
      </c>
      <c r="C81" s="18">
        <v>0</v>
      </c>
      <c r="D81" s="18">
        <v>0.18</v>
      </c>
      <c r="E81" s="18">
        <v>0.18</v>
      </c>
      <c r="F81" s="19" t="s">
        <v>8</v>
      </c>
    </row>
    <row r="82" spans="1:6" x14ac:dyDescent="0.25">
      <c r="A82" s="20"/>
      <c r="B82" s="16"/>
      <c r="C82" s="18">
        <v>0.18</v>
      </c>
      <c r="D82" s="18">
        <v>0.23</v>
      </c>
      <c r="E82" s="18">
        <v>0.05</v>
      </c>
      <c r="F82" s="19" t="s">
        <v>8</v>
      </c>
    </row>
    <row r="83" spans="1:6" x14ac:dyDescent="0.25">
      <c r="A83" s="15">
        <v>34</v>
      </c>
      <c r="B83" s="16" t="s">
        <v>45</v>
      </c>
      <c r="C83" s="18">
        <v>0</v>
      </c>
      <c r="D83" s="18">
        <v>0.13</v>
      </c>
      <c r="E83" s="18">
        <v>0.13</v>
      </c>
      <c r="F83" s="19" t="s">
        <v>8</v>
      </c>
    </row>
    <row r="84" spans="1:6" x14ac:dyDescent="0.25">
      <c r="A84" s="20"/>
      <c r="B84" s="16"/>
      <c r="C84" s="18">
        <v>0.13</v>
      </c>
      <c r="D84" s="18">
        <v>2.19</v>
      </c>
      <c r="E84" s="18">
        <v>2.06</v>
      </c>
      <c r="F84" s="19" t="s">
        <v>8</v>
      </c>
    </row>
    <row r="85" spans="1:6" x14ac:dyDescent="0.25">
      <c r="A85" s="20"/>
      <c r="B85" s="16"/>
      <c r="C85" s="18">
        <v>2.19</v>
      </c>
      <c r="D85" s="18">
        <v>2.63</v>
      </c>
      <c r="E85" s="18">
        <v>0.44</v>
      </c>
      <c r="F85" s="19" t="s">
        <v>8</v>
      </c>
    </row>
    <row r="86" spans="1:6" x14ac:dyDescent="0.25">
      <c r="A86" s="15">
        <v>35</v>
      </c>
      <c r="B86" s="16" t="s">
        <v>46</v>
      </c>
      <c r="C86" s="18">
        <v>0</v>
      </c>
      <c r="D86" s="18">
        <v>0.5</v>
      </c>
      <c r="E86" s="18">
        <v>0.5</v>
      </c>
      <c r="F86" s="19" t="s">
        <v>4</v>
      </c>
    </row>
    <row r="87" spans="1:6" x14ac:dyDescent="0.25">
      <c r="A87" s="20"/>
      <c r="B87" s="16"/>
      <c r="C87" s="18">
        <v>0.5</v>
      </c>
      <c r="D87" s="18">
        <v>0.66</v>
      </c>
      <c r="E87" s="18">
        <v>0.16</v>
      </c>
      <c r="F87" s="19" t="s">
        <v>4</v>
      </c>
    </row>
    <row r="88" spans="1:6" x14ac:dyDescent="0.25">
      <c r="A88" s="20"/>
      <c r="B88" s="16"/>
      <c r="C88" s="18">
        <v>0.66</v>
      </c>
      <c r="D88" s="18">
        <v>1.96</v>
      </c>
      <c r="E88" s="18">
        <v>1.3</v>
      </c>
      <c r="F88" s="19" t="s">
        <v>4</v>
      </c>
    </row>
    <row r="89" spans="1:6" x14ac:dyDescent="0.25">
      <c r="A89" s="15">
        <v>36</v>
      </c>
      <c r="B89" s="16" t="s">
        <v>47</v>
      </c>
      <c r="C89" s="18">
        <v>0</v>
      </c>
      <c r="D89" s="18">
        <v>1.1399999999999999</v>
      </c>
      <c r="E89" s="18">
        <v>1.1399999999999999</v>
      </c>
      <c r="F89" s="19" t="s">
        <v>8</v>
      </c>
    </row>
    <row r="90" spans="1:6" x14ac:dyDescent="0.25">
      <c r="A90" s="24"/>
      <c r="B90" s="16"/>
      <c r="C90" s="16"/>
      <c r="D90" s="16"/>
      <c r="E90" s="25"/>
      <c r="F90" s="26"/>
    </row>
    <row r="91" spans="1:6" x14ac:dyDescent="0.25">
      <c r="A91" s="24"/>
      <c r="B91" s="27" t="s">
        <v>48</v>
      </c>
      <c r="C91" s="28"/>
      <c r="D91" s="28"/>
      <c r="E91" s="28">
        <f>SUM(E6:E89)</f>
        <v>106.01700000000001</v>
      </c>
      <c r="F91" s="26"/>
    </row>
    <row r="92" spans="1:6" x14ac:dyDescent="0.25">
      <c r="A92" s="24"/>
      <c r="B92" s="29" t="s">
        <v>392</v>
      </c>
      <c r="C92" s="16"/>
      <c r="D92" s="16"/>
      <c r="E92" s="25">
        <f>SUM(E6:E11,E17,E23:E29,E32:E33,E40,E44:E46,E52:E60,E86:E88)</f>
        <v>46.902000000000001</v>
      </c>
      <c r="F92" s="26"/>
    </row>
    <row r="93" spans="1:6" x14ac:dyDescent="0.25">
      <c r="A93" s="24"/>
      <c r="B93" s="29" t="s">
        <v>393</v>
      </c>
      <c r="C93" s="16"/>
      <c r="D93" s="16"/>
      <c r="E93" s="25">
        <f>SUM(E12:E16,E18:E22,E31,E34:E39,E41:E43,E47:E51,E61:E85,E89)</f>
        <v>59.114999999999981</v>
      </c>
      <c r="F93" s="26"/>
    </row>
    <row r="94" spans="1:6" ht="15.75" thickBot="1" x14ac:dyDescent="0.3">
      <c r="A94" s="30"/>
      <c r="B94" s="31"/>
      <c r="C94" s="31"/>
      <c r="D94" s="31"/>
      <c r="E94" s="31"/>
      <c r="F94" s="32"/>
    </row>
  </sheetData>
  <mergeCells count="5">
    <mergeCell ref="A1:F1"/>
    <mergeCell ref="A2:A3"/>
    <mergeCell ref="B2:B3"/>
    <mergeCell ref="C2:E2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 gr. klases</vt:lpstr>
      <vt:lpstr>B gr. klases</vt:lpstr>
      <vt:lpstr>C gr. klases</vt:lpstr>
      <vt:lpstr>ielu klases </vt:lpstr>
      <vt:lpstr>A gr. klases (3)</vt:lpstr>
      <vt:lpstr>B gr. klases (3)</vt:lpstr>
      <vt:lpstr>C gr. klases (3)</vt:lpstr>
      <vt:lpstr>ielu klases  (3)</vt:lpstr>
      <vt:lpstr>A gr. klases (2)</vt:lpstr>
      <vt:lpstr>B gr. klases (2)</vt:lpstr>
      <vt:lpstr>C gr. klases (2)</vt:lpstr>
      <vt:lpstr>ielu klases 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Edzus Jirgensons</cp:lastModifiedBy>
  <cp:lastPrinted>2017-02-14T10:03:44Z</cp:lastPrinted>
  <dcterms:created xsi:type="dcterms:W3CDTF">2012-07-12T07:07:09Z</dcterms:created>
  <dcterms:modified xsi:type="dcterms:W3CDTF">2017-02-14T11:28:39Z</dcterms:modified>
</cp:coreProperties>
</file>