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300" windowHeight="10635" tabRatio="884"/>
  </bookViews>
  <sheets>
    <sheet name="A gr. klases VASARA" sheetId="1" r:id="rId1"/>
    <sheet name="B gr. klases VASARA" sheetId="2" r:id="rId2"/>
    <sheet name="C gr. klases VASARA" sheetId="3" r:id="rId3"/>
    <sheet name="ielu klases VASARA " sheetId="4" r:id="rId4"/>
    <sheet name="A gr. klases ZIEMA" sheetId="9" r:id="rId5"/>
    <sheet name="B gr. klases ZIEMA" sheetId="10" r:id="rId6"/>
    <sheet name="C gr. klases ZIEMA" sheetId="11" r:id="rId7"/>
    <sheet name="ielu klases ZIEMA" sheetId="12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1" i="12" l="1"/>
  <c r="E200" i="12"/>
  <c r="E199" i="12"/>
  <c r="E198" i="12"/>
  <c r="E197" i="12"/>
  <c r="E81" i="11"/>
  <c r="E80" i="11"/>
  <c r="E79" i="11"/>
  <c r="E77" i="11"/>
  <c r="E76" i="11"/>
  <c r="E101" i="10"/>
  <c r="E100" i="10"/>
  <c r="E99" i="10"/>
  <c r="E55" i="9"/>
  <c r="E54" i="9"/>
  <c r="E53" i="9"/>
  <c r="E201" i="4" l="1"/>
  <c r="E200" i="4"/>
  <c r="E199" i="4"/>
  <c r="E198" i="4"/>
  <c r="E197" i="4"/>
  <c r="E77" i="3"/>
  <c r="E76" i="3"/>
  <c r="E101" i="2"/>
  <c r="E99" i="2"/>
  <c r="E55" i="1"/>
  <c r="E53" i="1"/>
  <c r="E81" i="3" l="1"/>
  <c r="E79" i="3"/>
  <c r="E100" i="2" l="1"/>
  <c r="E54" i="1"/>
  <c r="E80" i="3" l="1"/>
</calcChain>
</file>

<file path=xl/sharedStrings.xml><?xml version="1.0" encoding="utf-8"?>
<sst xmlns="http://schemas.openxmlformats.org/spreadsheetml/2006/main" count="1600" uniqueCount="394">
  <si>
    <t>Nr. p.k</t>
  </si>
  <si>
    <t>Ceļa nosaukums</t>
  </si>
  <si>
    <t>Kuiviži-Šmiti</t>
  </si>
  <si>
    <t>C</t>
  </si>
  <si>
    <t>Dzeņi-Vecsalaca</t>
  </si>
  <si>
    <t>Vecsalaca-Varži</t>
  </si>
  <si>
    <t>Jaunstrenči-Sargi</t>
  </si>
  <si>
    <t>D</t>
  </si>
  <si>
    <t>Sargi-Kvotnoras</t>
  </si>
  <si>
    <t>Liepu iela-Jennas</t>
  </si>
  <si>
    <t>Korģene-Sprundas</t>
  </si>
  <si>
    <t>Lauteri-2-Priediņi-2</t>
  </si>
  <si>
    <t>Sila iela-Kraujas</t>
  </si>
  <si>
    <t>Ainažu pagasts</t>
  </si>
  <si>
    <t xml:space="preserve">Līči-Kalnurgāji   </t>
  </si>
  <si>
    <t xml:space="preserve">Mērnieki-Irnumi   </t>
  </si>
  <si>
    <t>Liepupes pagasts</t>
  </si>
  <si>
    <t>Kalnsolas-Roņi</t>
  </si>
  <si>
    <t>Vecmuiža-Dāči</t>
  </si>
  <si>
    <t>Lembuži-Tūja</t>
  </si>
  <si>
    <t>Tūja-Ežurgas</t>
  </si>
  <si>
    <t>Tūjas skola-Pīlāgi</t>
  </si>
  <si>
    <t>Baznīca-Seķi</t>
  </si>
  <si>
    <t>Raunīši-Mežciems</t>
  </si>
  <si>
    <t>Birzgaļi-Lukstiņi</t>
  </si>
  <si>
    <t>Pīlāgi-Saulītes</t>
  </si>
  <si>
    <t>Pamati-Dzenīši</t>
  </si>
  <si>
    <t>Sniedzes-Silnieki</t>
  </si>
  <si>
    <t>Vīganti-Seķu purvs</t>
  </si>
  <si>
    <t>Zaķi-Tūja</t>
  </si>
  <si>
    <t>Jaunrozes-Mežmuiža</t>
  </si>
  <si>
    <t>Stiebri-Jaunkumpāni</t>
  </si>
  <si>
    <t>Gāršas-Dunte</t>
  </si>
  <si>
    <t>Aizupes-Seķu purvs</t>
  </si>
  <si>
    <t>Pīlāgi - Krastmaļi</t>
  </si>
  <si>
    <t>Pamati - Alkšņi</t>
  </si>
  <si>
    <t>Akmeņlīdumi - Apogi</t>
  </si>
  <si>
    <t>Dūjiņas - Madaras</t>
  </si>
  <si>
    <t>Karateri - Bērzsulas</t>
  </si>
  <si>
    <t>Varži - Lūri</t>
  </si>
  <si>
    <t>Vāverītes - Mežpils</t>
  </si>
  <si>
    <t>Rūjas - Dibeni</t>
  </si>
  <si>
    <t>Braslas -Fabrikas</t>
  </si>
  <si>
    <t>Kļaviņas - Buļnoras</t>
  </si>
  <si>
    <t>Smilgas - Toskāna</t>
  </si>
  <si>
    <t>Veckarogi - Tamisāri</t>
  </si>
  <si>
    <t>Enkuri - Aizkalni</t>
  </si>
  <si>
    <t>Gundegas- Košķuļi</t>
  </si>
  <si>
    <t>Fotmeži - Noriņas</t>
  </si>
  <si>
    <t>Tamisāri - Toskāna</t>
  </si>
  <si>
    <t>Lieplejas - Mežuļi</t>
  </si>
  <si>
    <t>Cīņas - Gobas</t>
  </si>
  <si>
    <t>Zītari- Ezerkalni</t>
  </si>
  <si>
    <t>Ābelītes- Irbītes</t>
  </si>
  <si>
    <t>Sargi - Paozoli</t>
  </si>
  <si>
    <t xml:space="preserve"> Līdumi - Krastiņi</t>
  </si>
  <si>
    <t>Jaunbērziņi - Vīcupi</t>
  </si>
  <si>
    <t>Liepavoti - Lapmeži</t>
  </si>
  <si>
    <t>Liepavoti - Mežiņi</t>
  </si>
  <si>
    <t>Torbgaļi - Melderi</t>
  </si>
  <si>
    <t>Kāpu iela - Kārandas</t>
  </si>
  <si>
    <t>Medņi - Svētupes</t>
  </si>
  <si>
    <t>Jesperi-Misiņi</t>
  </si>
  <si>
    <t>Palmas - Pūpoli</t>
  </si>
  <si>
    <t>Altaji - Straumes</t>
  </si>
  <si>
    <t xml:space="preserve"> Ozoli - Pārupes</t>
  </si>
  <si>
    <t>Vāvuļi - Ozoli</t>
  </si>
  <si>
    <t>Utkas - Zeltiņi</t>
  </si>
  <si>
    <t>Radziņi - Arāji</t>
  </si>
  <si>
    <t>Rutki - Ceļmalas</t>
  </si>
  <si>
    <t>Stūrīši - Kārkliņi</t>
  </si>
  <si>
    <t>Apiņi - Saulītes</t>
  </si>
  <si>
    <t>Pīlādži - Grantskalni</t>
  </si>
  <si>
    <t>Lapiņas - Sīpoli</t>
  </si>
  <si>
    <t>Burtnieki - Stirnas</t>
  </si>
  <si>
    <t>Lāses - Ķepiņi</t>
  </si>
  <si>
    <t>Korķi - Cinīši</t>
  </si>
  <si>
    <t>Zvejnieki - Šleseri</t>
  </si>
  <si>
    <t>Silnieki - Mieriņi</t>
  </si>
  <si>
    <t>Varoņi - Druvnieki-1</t>
  </si>
  <si>
    <t>Lielurgas - Oltuži</t>
  </si>
  <si>
    <t>Ķieģeļcepļi - Varoņi</t>
  </si>
  <si>
    <t>Ligzdas - Straujupītes</t>
  </si>
  <si>
    <t>Jasmīni-2 - Jespari</t>
  </si>
  <si>
    <t>Jasmīni-2 - Tīreļi</t>
  </si>
  <si>
    <t>Zivtiņas - Siliņi</t>
  </si>
  <si>
    <t>Vārpas-Rozēni</t>
  </si>
  <si>
    <t>Ceļš uz Pārupi</t>
  </si>
  <si>
    <t>Pierobežas ceļš</t>
  </si>
  <si>
    <t>Mežgaļu ceļš</t>
  </si>
  <si>
    <t>Dižozolu ceļš</t>
  </si>
  <si>
    <t>Mazozolu ceļš</t>
  </si>
  <si>
    <t>Krastkalni-Jūrmalnieki</t>
  </si>
  <si>
    <t>Klāviņi-Strazdi</t>
  </si>
  <si>
    <t>Prinkas-Rozēni</t>
  </si>
  <si>
    <t>Kalnsproģi-Baldoņi</t>
  </si>
  <si>
    <t>Pasti-Sīpoli</t>
  </si>
  <si>
    <t>Niedras-Tallinas šos.</t>
  </si>
  <si>
    <t>Mievas-Tūjas skola</t>
  </si>
  <si>
    <t>Dzenīši-Kurpnieki</t>
  </si>
  <si>
    <t>Skoliņas-Pasti</t>
  </si>
  <si>
    <t>Krīvas - Tuiskas</t>
  </si>
  <si>
    <t>Pīkoli - Zariņi</t>
  </si>
  <si>
    <t>Strēlnieki - Induļi</t>
  </si>
  <si>
    <t>Tāmavas - Niedriņas</t>
  </si>
  <si>
    <t>Ošlejas - Vībotnes</t>
  </si>
  <si>
    <t>Zvejnieki - Ķelderi</t>
  </si>
  <si>
    <t>Silkalni - Braslas</t>
  </si>
  <si>
    <t>Pašupes ceļš</t>
  </si>
  <si>
    <t>Jaunmailītes-Vētras</t>
  </si>
  <si>
    <t>Mežstrauti-Vanagi</t>
  </si>
  <si>
    <t>Dzelzceļš</t>
  </si>
  <si>
    <t>Ceļš uz Birzēm</t>
  </si>
  <si>
    <t>Saules ceļš</t>
  </si>
  <si>
    <t>Avotkalnu ceļš</t>
  </si>
  <si>
    <t>Jostiņu ceļš</t>
  </si>
  <si>
    <t>Silāju ceļš</t>
  </si>
  <si>
    <t>Vētru ceļš</t>
  </si>
  <si>
    <t>Ceļš uz Pertiem</t>
  </si>
  <si>
    <t>Zemenes-Osīši</t>
  </si>
  <si>
    <t>Ceļš uz Ragpuriņiem</t>
  </si>
  <si>
    <t>Ceļš uz Zaļumniekiem</t>
  </si>
  <si>
    <t>Punči-Zālītes</t>
  </si>
  <si>
    <t>Ceļš uz Arājiem</t>
  </si>
  <si>
    <t>Senču ceļš</t>
  </si>
  <si>
    <t>Andrupu ceļš</t>
  </si>
  <si>
    <t>Alkšņu ceļš</t>
  </si>
  <si>
    <t>Varžu ceļš</t>
  </si>
  <si>
    <t>Mērnieku skola-Irnumi</t>
  </si>
  <si>
    <t>Sila ceļš</t>
  </si>
  <si>
    <t>Rūtas-Branti</t>
  </si>
  <si>
    <t>Mežmaļu ceļš</t>
  </si>
  <si>
    <t>Stārasti-Kļaviņas</t>
  </si>
  <si>
    <t>Dzenīši-Pavasari</t>
  </si>
  <si>
    <t>Melnbārži-Zaļlapi</t>
  </si>
  <si>
    <t>Mūrnieki-Saulītes</t>
  </si>
  <si>
    <t>Lejas Pūces-Mustkalni</t>
  </si>
  <si>
    <t>Tūjas šos.-Birzmaļi</t>
  </si>
  <si>
    <t>Bises-Ķimši</t>
  </si>
  <si>
    <t>Strazdi-Birzmaļi</t>
  </si>
  <si>
    <t>Ozoliņi-Birznieki</t>
  </si>
  <si>
    <t>Jaunrozes-Monopoli</t>
  </si>
  <si>
    <t>Tūjas ielas</t>
  </si>
  <si>
    <t>Bērzu iela</t>
  </si>
  <si>
    <t>Bangu iela</t>
  </si>
  <si>
    <t>Dzintaru iela</t>
  </si>
  <si>
    <t>Ievu iela</t>
  </si>
  <si>
    <t>Jūras iela</t>
  </si>
  <si>
    <t>Krasta iela</t>
  </si>
  <si>
    <t>Kāpu iela</t>
  </si>
  <si>
    <t>Liedaga iela</t>
  </si>
  <si>
    <t>Liepu iela</t>
  </si>
  <si>
    <t>Medņu iela</t>
  </si>
  <si>
    <t>O.210</t>
  </si>
  <si>
    <t>Meža iela</t>
  </si>
  <si>
    <t>Meldru iela</t>
  </si>
  <si>
    <t>Priežu iela</t>
  </si>
  <si>
    <t>Smilšu iela</t>
  </si>
  <si>
    <t>Smilgu iela</t>
  </si>
  <si>
    <t>Strautu iela</t>
  </si>
  <si>
    <t>Selgas iela</t>
  </si>
  <si>
    <t>Saules iela</t>
  </si>
  <si>
    <t>Upes iela</t>
  </si>
  <si>
    <t>Viļņu iela</t>
  </si>
  <si>
    <t>Ziedu iela</t>
  </si>
  <si>
    <t>Vētraines iela</t>
  </si>
  <si>
    <t>Jelgavkrastu ielas</t>
  </si>
  <si>
    <t>Līvānu iela</t>
  </si>
  <si>
    <t>Ceriņu iela</t>
  </si>
  <si>
    <t xml:space="preserve">Lazdu iela </t>
  </si>
  <si>
    <t>Liepupes ielas</t>
  </si>
  <si>
    <t>Pārupes iela</t>
  </si>
  <si>
    <t>Skolas iela</t>
  </si>
  <si>
    <t xml:space="preserve">Muižas iela </t>
  </si>
  <si>
    <t>Ezera iela</t>
  </si>
  <si>
    <t>Korģenes ielas</t>
  </si>
  <si>
    <t>Zītaru iela</t>
  </si>
  <si>
    <t>Lielā Zītaru iela</t>
  </si>
  <si>
    <t>Zāļu iela</t>
  </si>
  <si>
    <t>Ošu iela</t>
  </si>
  <si>
    <t>Pūpolu iela</t>
  </si>
  <si>
    <t>Salacgrīvas ielas</t>
  </si>
  <si>
    <t>ĀĶU</t>
  </si>
  <si>
    <t>ATLANTIJAS</t>
  </si>
  <si>
    <t>AUSTRUMU</t>
  </si>
  <si>
    <t>AVOTU</t>
  </si>
  <si>
    <t>BANGU</t>
  </si>
  <si>
    <t>BAZNĪCAS</t>
  </si>
  <si>
    <t>B</t>
  </si>
  <si>
    <t>BĒRZU</t>
  </si>
  <si>
    <t>BIŠU</t>
  </si>
  <si>
    <t>BLAUMAŅA</t>
  </si>
  <si>
    <t>BRANGUĻMEŽA</t>
  </si>
  <si>
    <t>BRIEŽU</t>
  </si>
  <si>
    <t>BRĪVĪBAS</t>
  </si>
  <si>
    <t>CERIŅU</t>
  </si>
  <si>
    <t>CĪRUĻU</t>
  </si>
  <si>
    <t>ČIEKURU</t>
  </si>
  <si>
    <t>DĀRZA</t>
  </si>
  <si>
    <t>DIENVIDU</t>
  </si>
  <si>
    <t>DĪĶU</t>
  </si>
  <si>
    <t>DĪRIĶU</t>
  </si>
  <si>
    <t>DZEŅU</t>
  </si>
  <si>
    <t>GANĪBU</t>
  </si>
  <si>
    <t>GRĪVAS</t>
  </si>
  <si>
    <t>JĀŅA</t>
  </si>
  <si>
    <t>JAUNĀ</t>
  </si>
  <si>
    <t>JŪRAS</t>
  </si>
  <si>
    <t>JŪRMALAS</t>
  </si>
  <si>
    <t>KALNA</t>
  </si>
  <si>
    <t>KAPU</t>
  </si>
  <si>
    <t>KRĀSOTĀJU</t>
  </si>
  <si>
    <t>KRASTA</t>
  </si>
  <si>
    <t>KRĪPERU</t>
  </si>
  <si>
    <t>KRIŠJĀŅA</t>
  </si>
  <si>
    <t>KRŪMIŅU</t>
  </si>
  <si>
    <t>KRUSTA</t>
  </si>
  <si>
    <t>KULANČU</t>
  </si>
  <si>
    <t>LAIVU</t>
  </si>
  <si>
    <t>LAŠU</t>
  </si>
  <si>
    <t>LAUTERU</t>
  </si>
  <si>
    <t>LAZDU</t>
  </si>
  <si>
    <t>LĒĢERU</t>
  </si>
  <si>
    <t>LEJAS</t>
  </si>
  <si>
    <t>LĪČU</t>
  </si>
  <si>
    <t>LĪDUMA</t>
  </si>
  <si>
    <t>LIEPU</t>
  </si>
  <si>
    <t>MAZĀ</t>
  </si>
  <si>
    <t>MELDRU</t>
  </si>
  <si>
    <t>MELNALKŠŅU</t>
  </si>
  <si>
    <t>MEŽA</t>
  </si>
  <si>
    <t>MIERA</t>
  </si>
  <si>
    <t>MURDU</t>
  </si>
  <si>
    <t>OSTAS</t>
  </si>
  <si>
    <t>PELDU</t>
  </si>
  <si>
    <t>PĒRNAVAS</t>
  </si>
  <si>
    <t>PĻAVAS</t>
  </si>
  <si>
    <t>PRIEŽU</t>
  </si>
  <si>
    <t>RĪGAS</t>
  </si>
  <si>
    <t>ROBEŽU</t>
  </si>
  <si>
    <t>SALACAS</t>
  </si>
  <si>
    <t>SALAS</t>
  </si>
  <si>
    <t>SELGAS</t>
  </si>
  <si>
    <t>SILA</t>
  </si>
  <si>
    <t>SKOLAS</t>
  </si>
  <si>
    <t>SMILŠU</t>
  </si>
  <si>
    <t>SMILTENES</t>
  </si>
  <si>
    <t>SPORTA</t>
  </si>
  <si>
    <t>STRANDIŅU</t>
  </si>
  <si>
    <t>ŠĶŪŅU</t>
  </si>
  <si>
    <t>TĒRCES</t>
  </si>
  <si>
    <t>TILTA</t>
  </si>
  <si>
    <t>TIRGUS</t>
  </si>
  <si>
    <t>TĪRUMA</t>
  </si>
  <si>
    <t>TRANSPORTA</t>
  </si>
  <si>
    <t>UPES</t>
  </si>
  <si>
    <t>URGAS</t>
  </si>
  <si>
    <t>VALMIERAS</t>
  </si>
  <si>
    <t>VASARAS</t>
  </si>
  <si>
    <t>VIDUS</t>
  </si>
  <si>
    <t>VIDZEMES</t>
  </si>
  <si>
    <t>A</t>
  </si>
  <si>
    <t>VILMAS</t>
  </si>
  <si>
    <t>VIĻŅU</t>
  </si>
  <si>
    <t>ZAĻĀ</t>
  </si>
  <si>
    <t>ZIEDU</t>
  </si>
  <si>
    <t>ZVAIGŽŅU</t>
  </si>
  <si>
    <t>ZVEJNIEKU</t>
  </si>
  <si>
    <t>Vecsalacas ielas</t>
  </si>
  <si>
    <t>Ķēniņu iela</t>
  </si>
  <si>
    <t>Parka iela</t>
  </si>
  <si>
    <t>Niedru iela</t>
  </si>
  <si>
    <t>Madaru iela</t>
  </si>
  <si>
    <t>Vitrupes ielas</t>
  </si>
  <si>
    <t>Vitrupes iela</t>
  </si>
  <si>
    <t>Svētciema ielas</t>
  </si>
  <si>
    <t>Ābeļu iela</t>
  </si>
  <si>
    <t>Dzirnavu iela</t>
  </si>
  <si>
    <t>Dārza iela</t>
  </si>
  <si>
    <t>Ķiršu iela</t>
  </si>
  <si>
    <t>Mazā Dārza iela</t>
  </si>
  <si>
    <t>Mehanizācijas iela</t>
  </si>
  <si>
    <t>Rīgas iela</t>
  </si>
  <si>
    <t>Saimniecības iela</t>
  </si>
  <si>
    <t>Svētupes iela</t>
  </si>
  <si>
    <t>Sēņu iela</t>
  </si>
  <si>
    <t>Upītes iela</t>
  </si>
  <si>
    <t>Ainažu ielas</t>
  </si>
  <si>
    <t>Aizsaules</t>
  </si>
  <si>
    <t>Austrumu</t>
  </si>
  <si>
    <t>Brīvības</t>
  </si>
  <si>
    <t>Baznīcas</t>
  </si>
  <si>
    <t>Dārza</t>
  </si>
  <si>
    <t>Kristiāna Dāla</t>
  </si>
  <si>
    <t>Gatves</t>
  </si>
  <si>
    <t>Jāna Asara</t>
  </si>
  <si>
    <t>Jūras</t>
  </si>
  <si>
    <t>Jūrmalas</t>
  </si>
  <si>
    <t>Ceptuves</t>
  </si>
  <si>
    <t>Kaiju</t>
  </si>
  <si>
    <t>Kāpu</t>
  </si>
  <si>
    <t>Kuģu</t>
  </si>
  <si>
    <t>Kr. Barona</t>
  </si>
  <si>
    <t>Lauku</t>
  </si>
  <si>
    <t>Liepu</t>
  </si>
  <si>
    <t>Miera</t>
  </si>
  <si>
    <t>Muzeja</t>
  </si>
  <si>
    <t>Mazā Kr.Valdemāra</t>
  </si>
  <si>
    <t>Nākotnes</t>
  </si>
  <si>
    <t>Parka</t>
  </si>
  <si>
    <t>Puškina</t>
  </si>
  <si>
    <t>Ozolu</t>
  </si>
  <si>
    <t>Raiņa</t>
  </si>
  <si>
    <t>Sporta</t>
  </si>
  <si>
    <t>Smilgu</t>
  </si>
  <si>
    <t>Smilšu</t>
  </si>
  <si>
    <t>Saules</t>
  </si>
  <si>
    <t>Zaļā</t>
  </si>
  <si>
    <t>Zāles</t>
  </si>
  <si>
    <t>Ziedu</t>
  </si>
  <si>
    <t>Uzturēšanas posms</t>
  </si>
  <si>
    <t>no km</t>
  </si>
  <si>
    <t>līdz km</t>
  </si>
  <si>
    <t>posma garums, km</t>
  </si>
  <si>
    <t xml:space="preserve"> uzturēšanas klase </t>
  </si>
  <si>
    <t>Kopā A grupas ceļi:</t>
  </si>
  <si>
    <t>Kopā B grupas ceļi:</t>
  </si>
  <si>
    <t>Kopā C grupas ceļi:</t>
  </si>
  <si>
    <t>APSTIPRINU</t>
  </si>
  <si>
    <t>tai skaitā pa klasēm</t>
  </si>
  <si>
    <t>C:</t>
  </si>
  <si>
    <t>D:</t>
  </si>
  <si>
    <t>A:</t>
  </si>
  <si>
    <t>B:</t>
  </si>
  <si>
    <t>Mežkadegi-Lejaskadagi</t>
  </si>
  <si>
    <t>Senvieta-Lāņu muiža</t>
  </si>
  <si>
    <t>Baznīca-Pidas-Pagasta padome</t>
  </si>
  <si>
    <t>Liepupes muiža-Kannieki</t>
  </si>
  <si>
    <t>Pagasta padome-Vangas</t>
  </si>
  <si>
    <t>Gulbīši-Liepupes muiža</t>
  </si>
  <si>
    <t>Robežnieki - Strautmaļi</t>
  </si>
  <si>
    <t>Ļekungas - Ķieģeļnieki</t>
  </si>
  <si>
    <t>Skujiņas - Akmeņgravas 1</t>
  </si>
  <si>
    <t>Dunduri - Korģenes katlumāja</t>
  </si>
  <si>
    <t>Zītaru ielas sākums - Atvases</t>
  </si>
  <si>
    <t>Centra Kalte - Ozoldegumi</t>
  </si>
  <si>
    <t>Mehanizācijas iela - Torbgaļi</t>
  </si>
  <si>
    <t>Svētciema pievedceļš</t>
  </si>
  <si>
    <t>Jūras iela - Tobergkalni</t>
  </si>
  <si>
    <t>Varoņi-2 - Jūrmalnieki</t>
  </si>
  <si>
    <t>Tallinas šos.- Jaunkaupi</t>
  </si>
  <si>
    <t>Veclejnieki - Priežkalni</t>
  </si>
  <si>
    <t>Kuiķules ceļš - Caunītes</t>
  </si>
  <si>
    <t>Vecsaulītes-Jaunsaulītes</t>
  </si>
  <si>
    <t>Bernhardi-Mērnieku skola</t>
  </si>
  <si>
    <t>Lāņu ielas</t>
  </si>
  <si>
    <t>Vecmuižas iela</t>
  </si>
  <si>
    <t>Salacgrīvas pagasts</t>
  </si>
  <si>
    <t>Kopā ielas Salacgrīvas apvienību pārvaldes teritorija:</t>
  </si>
  <si>
    <t>Kopā ceļi Salacgrīvas apvienību pārvaldes teritorija:</t>
  </si>
  <si>
    <t>E</t>
  </si>
  <si>
    <t>Mālu iela</t>
  </si>
  <si>
    <t xml:space="preserve">Limbažu novada pašvaldības </t>
  </si>
  <si>
    <t>Salacgrīvas apvienības pārvaldes vadītājs</t>
  </si>
  <si>
    <t>_________________Andris Zunde</t>
  </si>
  <si>
    <t>Salacgrīvas apvienības pārvaldes_A_ grupas ceļu saraksts ar noteiktām uzturēšanas klasēm 2024. gada vasaras sezonā</t>
  </si>
  <si>
    <t>(no 16.04.2024 līdz 15.10.2024)</t>
  </si>
  <si>
    <t>Salacgrīvas apvienības pārvaldes_B_ grupas ceļu saraksts ar noteiktām uzturēšanas klasēm 2024. gada vasaras sezonā</t>
  </si>
  <si>
    <t xml:space="preserve"> (no 16.04.2024 līdz 15.10.2024)</t>
  </si>
  <si>
    <t>Vecsalaca - Mērnieki</t>
  </si>
  <si>
    <t>Ceļš uz Vietniekiem</t>
  </si>
  <si>
    <t>Ceļš uz Jasmīniem</t>
  </si>
  <si>
    <t>Smilgas - Pirtnieki</t>
  </si>
  <si>
    <t>Saulītes - Eglāji</t>
  </si>
  <si>
    <t>Meža ceļš</t>
  </si>
  <si>
    <t>Ceļš uz Avotlejām</t>
  </si>
  <si>
    <t>Lūši - Viesturi</t>
  </si>
  <si>
    <t>Kļavas - Mežmalas</t>
  </si>
  <si>
    <t>Ceļš uz Ķiršiem</t>
  </si>
  <si>
    <t>Ceļš uz Dārziņiem</t>
  </si>
  <si>
    <t>Upes ceļš</t>
  </si>
  <si>
    <t>Smilšu ceļš</t>
  </si>
  <si>
    <t>Zvejnieku ceļš</t>
  </si>
  <si>
    <t>Porkas-Stūrīši</t>
  </si>
  <si>
    <t xml:space="preserve">Salacgrīvas apvienības pārvaldes _C_ grupas ceļu saraksts ar noteiktām uzturēšanas klasēm 2024. gada vasaras sezonā </t>
  </si>
  <si>
    <t xml:space="preserve">Salacgrīvas apvienības pārvaldes ielu saraksts ar noteiktām uzturēšanas klasēm 2024. gada vasaras sezonā </t>
  </si>
  <si>
    <t>Akācijas iela (Donavas iela)</t>
  </si>
  <si>
    <t>Valdemāra</t>
  </si>
  <si>
    <t xml:space="preserve">Dzirnavu iela (Noriņas - Mehāniskās darbnīcas) </t>
  </si>
  <si>
    <t>Salacgrīvas apvienības pārvaldes_A_ grupas ceļu saraksts ar noteiktām uzturēšanas klasēm 2024./2025. gada ziemas sezonā</t>
  </si>
  <si>
    <t>(no 16.10.2024 līdz 15.04.2025)</t>
  </si>
  <si>
    <t>Salacgrīvas apvienības pārvaldes_B_ grupas ceļu saraksts ar noteiktām uzturēšanas klasēm 2024./2025. gada ziemas sezonā</t>
  </si>
  <si>
    <t>Salacgrīvas apvienības pārvaldes_C_ grupas ceļu saraksts ar noteiktām uzturēšanas klasēm 2024./2025. gada ziemas sezonā</t>
  </si>
  <si>
    <t xml:space="preserve">Salacgrīvas apvienības pārvaldes ielu saraksts ar noteiktām uzturēšanas klasēm 2024./2025. gada ziemas sezonā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</si>
</sst>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"/>
  </numFmts>
  <fonts count="19" x14ac:knownFonts="1">
    <font>
      <sz val="11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9"/>
      <color indexed="8"/>
      <name val="Calibri"/>
      <family val="2"/>
      <charset val="1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2"/>
      <color rgb="FFFF0000"/>
      <name val="Calibri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4" fillId="0" borderId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11" xfId="0" applyFill="1" applyBorder="1"/>
    <xf numFmtId="0" fontId="13" fillId="0" borderId="12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3" fillId="0" borderId="15" xfId="0" applyFont="1" applyFill="1" applyBorder="1"/>
    <xf numFmtId="0" fontId="6" fillId="0" borderId="15" xfId="0" applyFont="1" applyFill="1" applyBorder="1"/>
    <xf numFmtId="0" fontId="6" fillId="0" borderId="15" xfId="0" applyFont="1" applyFill="1" applyBorder="1" applyAlignment="1">
      <alignment horizontal="center"/>
    </xf>
    <xf numFmtId="2" fontId="6" fillId="0" borderId="15" xfId="0" applyNumberFormat="1" applyFon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0" fontId="0" fillId="0" borderId="14" xfId="0" applyFill="1" applyBorder="1"/>
    <xf numFmtId="0" fontId="3" fillId="0" borderId="15" xfId="0" applyFont="1" applyFill="1" applyBorder="1" applyAlignment="1">
      <alignment horizontal="right"/>
    </xf>
    <xf numFmtId="2" fontId="3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right"/>
    </xf>
    <xf numFmtId="0" fontId="0" fillId="0" borderId="28" xfId="0" applyFill="1" applyBorder="1"/>
    <xf numFmtId="0" fontId="0" fillId="0" borderId="20" xfId="0" applyFill="1" applyBorder="1"/>
    <xf numFmtId="0" fontId="0" fillId="0" borderId="29" xfId="0" applyFill="1" applyBorder="1"/>
    <xf numFmtId="0" fontId="0" fillId="0" borderId="30" xfId="0" applyFill="1" applyBorder="1"/>
    <xf numFmtId="0" fontId="18" fillId="0" borderId="31" xfId="0" applyFont="1" applyFill="1" applyBorder="1" applyAlignment="1">
      <alignment horizontal="right" wrapText="1"/>
    </xf>
    <xf numFmtId="0" fontId="3" fillId="0" borderId="31" xfId="0" applyFont="1" applyFill="1" applyBorder="1"/>
    <xf numFmtId="2" fontId="3" fillId="0" borderId="31" xfId="0" applyNumberFormat="1" applyFont="1" applyFill="1" applyBorder="1" applyAlignment="1">
      <alignment horizontal="center" vertical="center"/>
    </xf>
    <xf numFmtId="0" fontId="0" fillId="0" borderId="32" xfId="0" applyFill="1" applyBorder="1"/>
    <xf numFmtId="0" fontId="3" fillId="0" borderId="15" xfId="0" applyFont="1" applyFill="1" applyBorder="1"/>
    <xf numFmtId="0" fontId="0" fillId="0" borderId="16" xfId="0" applyFill="1" applyBorder="1"/>
    <xf numFmtId="49" fontId="1" fillId="0" borderId="15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2" fontId="7" fillId="0" borderId="18" xfId="0" applyNumberFormat="1" applyFont="1" applyFill="1" applyBorder="1" applyAlignment="1">
      <alignment horizontal="center"/>
    </xf>
    <xf numFmtId="0" fontId="0" fillId="0" borderId="19" xfId="0" applyFill="1" applyBorder="1"/>
    <xf numFmtId="2" fontId="7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14" xfId="0" applyFill="1" applyBorder="1" applyAlignment="1">
      <alignment horizontal="center" vertical="top"/>
    </xf>
    <xf numFmtId="0" fontId="0" fillId="0" borderId="15" xfId="0" applyFill="1" applyBorder="1" applyAlignment="1">
      <alignment vertical="top"/>
    </xf>
    <xf numFmtId="0" fontId="0" fillId="0" borderId="15" xfId="0" applyFill="1" applyBorder="1" applyAlignment="1">
      <alignment horizontal="center" vertical="top"/>
    </xf>
    <xf numFmtId="2" fontId="0" fillId="0" borderId="15" xfId="0" applyNumberForma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/>
    </xf>
    <xf numFmtId="2" fontId="0" fillId="0" borderId="15" xfId="0" applyNumberFormat="1" applyFill="1" applyBorder="1"/>
    <xf numFmtId="0" fontId="0" fillId="0" borderId="20" xfId="0" applyFill="1" applyBorder="1" applyAlignment="1">
      <alignment horizontal="right" vertical="top"/>
    </xf>
    <xf numFmtId="0" fontId="0" fillId="0" borderId="15" xfId="0" applyFill="1" applyBorder="1" applyAlignment="1">
      <alignment horizontal="left"/>
    </xf>
    <xf numFmtId="0" fontId="0" fillId="0" borderId="21" xfId="0" applyFill="1" applyBorder="1" applyAlignment="1">
      <alignment horizontal="right" vertical="top"/>
    </xf>
    <xf numFmtId="49" fontId="1" fillId="0" borderId="0" xfId="0" applyNumberFormat="1" applyFont="1" applyFill="1"/>
    <xf numFmtId="43" fontId="5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3" fillId="0" borderId="15" xfId="0" applyNumberFormat="1" applyFont="1" applyFill="1" applyBorder="1"/>
    <xf numFmtId="164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5" xfId="1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 vertical="top"/>
    </xf>
    <xf numFmtId="0" fontId="6" fillId="0" borderId="15" xfId="0" applyFont="1" applyFill="1" applyBorder="1" applyAlignment="1">
      <alignment wrapText="1"/>
    </xf>
    <xf numFmtId="0" fontId="18" fillId="0" borderId="15" xfId="0" applyFont="1" applyFill="1" applyBorder="1" applyAlignment="1">
      <alignment horizontal="right" wrapText="1"/>
    </xf>
    <xf numFmtId="164" fontId="0" fillId="0" borderId="15" xfId="0" applyNumberFormat="1" applyFill="1" applyBorder="1"/>
    <xf numFmtId="0" fontId="0" fillId="0" borderId="18" xfId="0" applyFill="1" applyBorder="1" applyAlignment="1">
      <alignment horizontal="right"/>
    </xf>
    <xf numFmtId="164" fontId="0" fillId="0" borderId="18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/>
  </sheetViews>
  <sheetFormatPr defaultRowHeight="15" x14ac:dyDescent="0.25"/>
  <cols>
    <col min="1" max="1" width="4.28515625" style="1" customWidth="1"/>
    <col min="2" max="2" width="35.140625" style="1" customWidth="1"/>
    <col min="3" max="3" width="9" style="1" customWidth="1"/>
    <col min="4" max="4" width="8.5703125" style="1" customWidth="1"/>
    <col min="5" max="5" width="9.7109375" style="1" customWidth="1"/>
    <col min="6" max="6" width="13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9.75" customHeight="1" x14ac:dyDescent="0.25">
      <c r="C5" s="71"/>
      <c r="D5" s="71"/>
      <c r="E5" s="71"/>
      <c r="F5" s="71"/>
    </row>
    <row r="6" spans="1:6" ht="40.5" customHeight="1" x14ac:dyDescent="0.25">
      <c r="A6" s="50" t="s">
        <v>365</v>
      </c>
      <c r="B6" s="50"/>
      <c r="C6" s="50"/>
      <c r="D6" s="50"/>
      <c r="E6" s="50"/>
      <c r="F6" s="50"/>
    </row>
    <row r="7" spans="1:6" ht="18" customHeight="1" thickBot="1" x14ac:dyDescent="0.3">
      <c r="A7" s="72" t="s">
        <v>366</v>
      </c>
      <c r="B7" s="72"/>
      <c r="C7" s="72"/>
      <c r="D7" s="72"/>
      <c r="E7" s="72"/>
      <c r="F7" s="72"/>
    </row>
    <row r="8" spans="1:6" ht="15.75" customHeight="1" thickBot="1" x14ac:dyDescent="0.3">
      <c r="A8" s="6" t="s">
        <v>0</v>
      </c>
      <c r="B8" s="7" t="s">
        <v>1</v>
      </c>
      <c r="C8" s="8" t="s">
        <v>320</v>
      </c>
      <c r="D8" s="9"/>
      <c r="E8" s="9"/>
      <c r="F8" s="10" t="s">
        <v>324</v>
      </c>
    </row>
    <row r="9" spans="1:6" ht="43.5" customHeight="1" thickBot="1" x14ac:dyDescent="0.3">
      <c r="A9" s="6"/>
      <c r="B9" s="7"/>
      <c r="C9" s="11" t="s">
        <v>321</v>
      </c>
      <c r="D9" s="11" t="s">
        <v>322</v>
      </c>
      <c r="E9" s="12" t="s">
        <v>323</v>
      </c>
      <c r="F9" s="13"/>
    </row>
    <row r="10" spans="1:6" x14ac:dyDescent="0.25">
      <c r="A10" s="57">
        <v>1</v>
      </c>
      <c r="B10" s="57">
        <v>2</v>
      </c>
      <c r="C10" s="57">
        <v>3</v>
      </c>
      <c r="D10" s="57">
        <v>4</v>
      </c>
      <c r="E10" s="57">
        <v>5</v>
      </c>
      <c r="F10" s="73">
        <v>6</v>
      </c>
    </row>
    <row r="11" spans="1:6" ht="15.75" x14ac:dyDescent="0.25">
      <c r="A11" s="74"/>
      <c r="B11" s="17" t="s">
        <v>357</v>
      </c>
      <c r="C11" s="75"/>
      <c r="D11" s="75"/>
      <c r="E11" s="75"/>
      <c r="F11" s="76"/>
    </row>
    <row r="12" spans="1:6" x14ac:dyDescent="0.25">
      <c r="A12" s="20">
        <v>1</v>
      </c>
      <c r="B12" s="21" t="s">
        <v>2</v>
      </c>
      <c r="C12" s="22">
        <v>0</v>
      </c>
      <c r="D12" s="23">
        <v>3.78</v>
      </c>
      <c r="E12" s="23">
        <v>3.78</v>
      </c>
      <c r="F12" s="24" t="s">
        <v>7</v>
      </c>
    </row>
    <row r="13" spans="1:6" x14ac:dyDescent="0.25">
      <c r="A13" s="20">
        <v>2</v>
      </c>
      <c r="B13" s="21" t="s">
        <v>4</v>
      </c>
      <c r="C13" s="22">
        <v>0</v>
      </c>
      <c r="D13" s="23">
        <v>2.9</v>
      </c>
      <c r="E13" s="23">
        <v>2.9</v>
      </c>
      <c r="F13" s="24" t="s">
        <v>7</v>
      </c>
    </row>
    <row r="14" spans="1:6" x14ac:dyDescent="0.25">
      <c r="A14" s="20">
        <v>3</v>
      </c>
      <c r="B14" s="21" t="s">
        <v>5</v>
      </c>
      <c r="C14" s="22">
        <v>0</v>
      </c>
      <c r="D14" s="23">
        <v>7.13</v>
      </c>
      <c r="E14" s="23">
        <v>7.13</v>
      </c>
      <c r="F14" s="24" t="s">
        <v>3</v>
      </c>
    </row>
    <row r="15" spans="1:6" x14ac:dyDescent="0.25">
      <c r="A15" s="20">
        <v>4</v>
      </c>
      <c r="B15" s="21" t="s">
        <v>6</v>
      </c>
      <c r="C15" s="22">
        <v>0</v>
      </c>
      <c r="D15" s="23">
        <v>2.64</v>
      </c>
      <c r="E15" s="23">
        <v>2.64</v>
      </c>
      <c r="F15" s="24" t="s">
        <v>360</v>
      </c>
    </row>
    <row r="16" spans="1:6" x14ac:dyDescent="0.25">
      <c r="A16" s="20">
        <v>5</v>
      </c>
      <c r="B16" s="21" t="s">
        <v>8</v>
      </c>
      <c r="C16" s="22">
        <v>0</v>
      </c>
      <c r="D16" s="23">
        <v>1.32</v>
      </c>
      <c r="E16" s="23">
        <v>1.32</v>
      </c>
      <c r="F16" s="24" t="s">
        <v>360</v>
      </c>
    </row>
    <row r="17" spans="1:6" x14ac:dyDescent="0.25">
      <c r="A17" s="20">
        <v>6</v>
      </c>
      <c r="B17" s="21" t="s">
        <v>334</v>
      </c>
      <c r="C17" s="22">
        <v>0</v>
      </c>
      <c r="D17" s="23">
        <v>1.86</v>
      </c>
      <c r="E17" s="23">
        <v>1.86</v>
      </c>
      <c r="F17" s="24" t="s">
        <v>360</v>
      </c>
    </row>
    <row r="18" spans="1:6" x14ac:dyDescent="0.25">
      <c r="A18" s="20">
        <v>7</v>
      </c>
      <c r="B18" s="21" t="s">
        <v>9</v>
      </c>
      <c r="C18" s="22">
        <v>0</v>
      </c>
      <c r="D18" s="23">
        <v>3.26</v>
      </c>
      <c r="E18" s="23">
        <v>3.26</v>
      </c>
      <c r="F18" s="24" t="s">
        <v>3</v>
      </c>
    </row>
    <row r="19" spans="1:6" x14ac:dyDescent="0.25">
      <c r="A19" s="20">
        <v>8</v>
      </c>
      <c r="B19" s="21" t="s">
        <v>10</v>
      </c>
      <c r="C19" s="22">
        <v>0</v>
      </c>
      <c r="D19" s="23">
        <v>1.41</v>
      </c>
      <c r="E19" s="23">
        <v>1.41</v>
      </c>
      <c r="F19" s="24" t="s">
        <v>7</v>
      </c>
    </row>
    <row r="20" spans="1:6" x14ac:dyDescent="0.25">
      <c r="A20" s="20"/>
      <c r="B20" s="21"/>
      <c r="C20" s="23">
        <v>1.55</v>
      </c>
      <c r="D20" s="23">
        <v>1.69</v>
      </c>
      <c r="E20" s="23">
        <v>0.14000000000000001</v>
      </c>
      <c r="F20" s="24" t="s">
        <v>360</v>
      </c>
    </row>
    <row r="21" spans="1:6" x14ac:dyDescent="0.25">
      <c r="A21" s="20"/>
      <c r="B21" s="21"/>
      <c r="C21" s="23">
        <v>3.6</v>
      </c>
      <c r="D21" s="23">
        <v>6.43</v>
      </c>
      <c r="E21" s="23">
        <v>2.83</v>
      </c>
      <c r="F21" s="24" t="s">
        <v>360</v>
      </c>
    </row>
    <row r="22" spans="1:6" x14ac:dyDescent="0.25">
      <c r="A22" s="20">
        <v>9</v>
      </c>
      <c r="B22" s="21" t="s">
        <v>11</v>
      </c>
      <c r="C22" s="22">
        <v>0</v>
      </c>
      <c r="D22" s="23">
        <v>0.6</v>
      </c>
      <c r="E22" s="23">
        <v>0.59499999999999997</v>
      </c>
      <c r="F22" s="24" t="s">
        <v>7</v>
      </c>
    </row>
    <row r="23" spans="1:6" x14ac:dyDescent="0.25">
      <c r="A23" s="20">
        <v>10</v>
      </c>
      <c r="B23" s="21" t="s">
        <v>12</v>
      </c>
      <c r="C23" s="22">
        <v>0</v>
      </c>
      <c r="D23" s="23">
        <v>1.73</v>
      </c>
      <c r="E23" s="23">
        <v>1.73</v>
      </c>
      <c r="F23" s="24" t="s">
        <v>7</v>
      </c>
    </row>
    <row r="24" spans="1:6" x14ac:dyDescent="0.25">
      <c r="A24" s="20">
        <v>11</v>
      </c>
      <c r="B24" s="21" t="s">
        <v>335</v>
      </c>
      <c r="C24" s="22">
        <v>0</v>
      </c>
      <c r="D24" s="23">
        <v>0.96</v>
      </c>
      <c r="E24" s="23">
        <v>0.96099999999999997</v>
      </c>
      <c r="F24" s="24" t="s">
        <v>7</v>
      </c>
    </row>
    <row r="25" spans="1:6" ht="15.75" x14ac:dyDescent="0.25">
      <c r="A25" s="20"/>
      <c r="B25" s="25" t="s">
        <v>13</v>
      </c>
      <c r="C25" s="23"/>
      <c r="D25" s="23"/>
      <c r="E25" s="23"/>
      <c r="F25" s="24"/>
    </row>
    <row r="26" spans="1:6" x14ac:dyDescent="0.25">
      <c r="A26" s="20">
        <v>12</v>
      </c>
      <c r="B26" s="21" t="s">
        <v>14</v>
      </c>
      <c r="C26" s="22">
        <v>0</v>
      </c>
      <c r="D26" s="23">
        <v>4.6500000000000004</v>
      </c>
      <c r="E26" s="23">
        <v>4.6500000000000004</v>
      </c>
      <c r="F26" s="24" t="s">
        <v>3</v>
      </c>
    </row>
    <row r="27" spans="1:6" x14ac:dyDescent="0.25">
      <c r="A27" s="20">
        <v>13</v>
      </c>
      <c r="B27" s="21" t="s">
        <v>15</v>
      </c>
      <c r="C27" s="22">
        <v>0</v>
      </c>
      <c r="D27" s="23">
        <v>4.8</v>
      </c>
      <c r="E27" s="23">
        <v>4.8</v>
      </c>
      <c r="F27" s="24" t="s">
        <v>3</v>
      </c>
    </row>
    <row r="28" spans="1:6" x14ac:dyDescent="0.25">
      <c r="A28" s="20">
        <v>14</v>
      </c>
      <c r="B28" s="21" t="s">
        <v>369</v>
      </c>
      <c r="C28" s="22">
        <v>0</v>
      </c>
      <c r="D28" s="23">
        <v>3.02</v>
      </c>
      <c r="E28" s="23">
        <v>3.02</v>
      </c>
      <c r="F28" s="24" t="s">
        <v>7</v>
      </c>
    </row>
    <row r="29" spans="1:6" ht="15.75" x14ac:dyDescent="0.25">
      <c r="A29" s="20"/>
      <c r="B29" s="25" t="s">
        <v>16</v>
      </c>
      <c r="C29" s="23"/>
      <c r="D29" s="23"/>
      <c r="E29" s="23"/>
      <c r="F29" s="24"/>
    </row>
    <row r="30" spans="1:6" x14ac:dyDescent="0.25">
      <c r="A30" s="20">
        <v>15</v>
      </c>
      <c r="B30" s="21" t="s">
        <v>17</v>
      </c>
      <c r="C30" s="22">
        <v>0</v>
      </c>
      <c r="D30" s="23">
        <v>2.06</v>
      </c>
      <c r="E30" s="23">
        <v>2.06</v>
      </c>
      <c r="F30" s="24" t="s">
        <v>7</v>
      </c>
    </row>
    <row r="31" spans="1:6" x14ac:dyDescent="0.25">
      <c r="A31" s="20">
        <v>16</v>
      </c>
      <c r="B31" s="21" t="s">
        <v>336</v>
      </c>
      <c r="C31" s="22">
        <v>0</v>
      </c>
      <c r="D31" s="62">
        <v>9.08</v>
      </c>
      <c r="E31" s="62">
        <v>9.08</v>
      </c>
      <c r="F31" s="24" t="s">
        <v>7</v>
      </c>
    </row>
    <row r="32" spans="1:6" x14ac:dyDescent="0.25">
      <c r="A32" s="20">
        <v>17</v>
      </c>
      <c r="B32" s="21" t="s">
        <v>18</v>
      </c>
      <c r="C32" s="22">
        <v>0</v>
      </c>
      <c r="D32" s="23">
        <v>6.78</v>
      </c>
      <c r="E32" s="23">
        <v>6.78</v>
      </c>
      <c r="F32" s="24" t="s">
        <v>7</v>
      </c>
    </row>
    <row r="33" spans="1:6" x14ac:dyDescent="0.25">
      <c r="A33" s="20">
        <v>18</v>
      </c>
      <c r="B33" s="21" t="s">
        <v>19</v>
      </c>
      <c r="C33" s="22">
        <v>0</v>
      </c>
      <c r="D33" s="23">
        <v>1.93</v>
      </c>
      <c r="E33" s="23">
        <v>1.93</v>
      </c>
      <c r="F33" s="24" t="s">
        <v>3</v>
      </c>
    </row>
    <row r="34" spans="1:6" x14ac:dyDescent="0.25">
      <c r="A34" s="20">
        <v>19</v>
      </c>
      <c r="B34" s="21" t="s">
        <v>20</v>
      </c>
      <c r="C34" s="22">
        <v>0</v>
      </c>
      <c r="D34" s="23">
        <v>6.68</v>
      </c>
      <c r="E34" s="23">
        <v>6.68</v>
      </c>
      <c r="F34" s="24" t="s">
        <v>7</v>
      </c>
    </row>
    <row r="35" spans="1:6" x14ac:dyDescent="0.25">
      <c r="A35" s="20">
        <v>20</v>
      </c>
      <c r="B35" s="21" t="s">
        <v>21</v>
      </c>
      <c r="C35" s="22">
        <v>0</v>
      </c>
      <c r="D35" s="23">
        <v>1.03</v>
      </c>
      <c r="E35" s="23">
        <v>1.03</v>
      </c>
      <c r="F35" s="24" t="s">
        <v>7</v>
      </c>
    </row>
    <row r="36" spans="1:6" x14ac:dyDescent="0.25">
      <c r="A36" s="20">
        <v>21</v>
      </c>
      <c r="B36" s="21" t="s">
        <v>337</v>
      </c>
      <c r="C36" s="22">
        <v>0</v>
      </c>
      <c r="D36" s="23">
        <v>2.02</v>
      </c>
      <c r="E36" s="23">
        <v>2.02</v>
      </c>
      <c r="F36" s="24" t="s">
        <v>3</v>
      </c>
    </row>
    <row r="37" spans="1:6" x14ac:dyDescent="0.25">
      <c r="A37" s="20">
        <v>22</v>
      </c>
      <c r="B37" s="21" t="s">
        <v>22</v>
      </c>
      <c r="C37" s="22">
        <v>0</v>
      </c>
      <c r="D37" s="23">
        <v>4.3600000000000003</v>
      </c>
      <c r="E37" s="23">
        <v>4.3600000000000003</v>
      </c>
      <c r="F37" s="24" t="s">
        <v>3</v>
      </c>
    </row>
    <row r="38" spans="1:6" x14ac:dyDescent="0.25">
      <c r="A38" s="20">
        <v>23</v>
      </c>
      <c r="B38" s="21" t="s">
        <v>338</v>
      </c>
      <c r="C38" s="22">
        <v>0</v>
      </c>
      <c r="D38" s="23">
        <v>1.85</v>
      </c>
      <c r="E38" s="23">
        <v>1.85</v>
      </c>
      <c r="F38" s="24" t="s">
        <v>3</v>
      </c>
    </row>
    <row r="39" spans="1:6" x14ac:dyDescent="0.25">
      <c r="A39" s="20">
        <v>24</v>
      </c>
      <c r="B39" s="21" t="s">
        <v>23</v>
      </c>
      <c r="C39" s="22">
        <v>0</v>
      </c>
      <c r="D39" s="23">
        <v>3.89</v>
      </c>
      <c r="E39" s="23">
        <v>3.89</v>
      </c>
      <c r="F39" s="24" t="s">
        <v>7</v>
      </c>
    </row>
    <row r="40" spans="1:6" x14ac:dyDescent="0.25">
      <c r="A40" s="20">
        <v>25</v>
      </c>
      <c r="B40" s="21" t="s">
        <v>24</v>
      </c>
      <c r="C40" s="23">
        <v>0</v>
      </c>
      <c r="D40" s="23">
        <v>2.9</v>
      </c>
      <c r="E40" s="23">
        <v>2.9</v>
      </c>
      <c r="F40" s="24" t="s">
        <v>7</v>
      </c>
    </row>
    <row r="41" spans="1:6" x14ac:dyDescent="0.25">
      <c r="A41" s="20">
        <v>26</v>
      </c>
      <c r="B41" s="21" t="s">
        <v>25</v>
      </c>
      <c r="C41" s="23">
        <v>0</v>
      </c>
      <c r="D41" s="23">
        <v>1.97</v>
      </c>
      <c r="E41" s="23">
        <v>1.97</v>
      </c>
      <c r="F41" s="24" t="s">
        <v>7</v>
      </c>
    </row>
    <row r="42" spans="1:6" x14ac:dyDescent="0.25">
      <c r="A42" s="20">
        <v>27</v>
      </c>
      <c r="B42" s="21" t="s">
        <v>339</v>
      </c>
      <c r="C42" s="23">
        <v>0</v>
      </c>
      <c r="D42" s="23">
        <v>3.09</v>
      </c>
      <c r="E42" s="23">
        <v>3.09</v>
      </c>
      <c r="F42" s="24" t="s">
        <v>7</v>
      </c>
    </row>
    <row r="43" spans="1:6" x14ac:dyDescent="0.25">
      <c r="A43" s="20">
        <v>28</v>
      </c>
      <c r="B43" s="21" t="s">
        <v>26</v>
      </c>
      <c r="C43" s="23">
        <v>0</v>
      </c>
      <c r="D43" s="23">
        <v>2.42</v>
      </c>
      <c r="E43" s="23">
        <v>2.42</v>
      </c>
      <c r="F43" s="24" t="s">
        <v>7</v>
      </c>
    </row>
    <row r="44" spans="1:6" x14ac:dyDescent="0.25">
      <c r="A44" s="20">
        <v>30</v>
      </c>
      <c r="B44" s="21" t="s">
        <v>27</v>
      </c>
      <c r="C44" s="23">
        <v>0</v>
      </c>
      <c r="D44" s="23">
        <v>0.77</v>
      </c>
      <c r="E44" s="23">
        <v>0.77</v>
      </c>
      <c r="F44" s="24" t="s">
        <v>7</v>
      </c>
    </row>
    <row r="45" spans="1:6" ht="36.75" customHeight="1" x14ac:dyDescent="0.25">
      <c r="A45" s="59">
        <v>31</v>
      </c>
      <c r="B45" s="60" t="s">
        <v>28</v>
      </c>
      <c r="C45" s="62">
        <v>0</v>
      </c>
      <c r="D45" s="62">
        <v>3.13</v>
      </c>
      <c r="E45" s="62">
        <v>3.13</v>
      </c>
      <c r="F45" s="63" t="s">
        <v>7</v>
      </c>
    </row>
    <row r="46" spans="1:6" x14ac:dyDescent="0.25">
      <c r="A46" s="20">
        <v>32</v>
      </c>
      <c r="B46" s="21" t="s">
        <v>29</v>
      </c>
      <c r="C46" s="28">
        <v>0</v>
      </c>
      <c r="D46" s="28">
        <v>1.73</v>
      </c>
      <c r="E46" s="28">
        <v>1.73</v>
      </c>
      <c r="F46" s="24" t="s">
        <v>7</v>
      </c>
    </row>
    <row r="47" spans="1:6" x14ac:dyDescent="0.25">
      <c r="A47" s="20"/>
      <c r="B47" s="21"/>
      <c r="C47" s="28">
        <v>2.2400000000000002</v>
      </c>
      <c r="D47" s="28">
        <v>3.03</v>
      </c>
      <c r="E47" s="28">
        <v>0.79</v>
      </c>
      <c r="F47" s="24" t="s">
        <v>7</v>
      </c>
    </row>
    <row r="48" spans="1:6" x14ac:dyDescent="0.25">
      <c r="A48" s="20">
        <v>33</v>
      </c>
      <c r="B48" s="21" t="s">
        <v>30</v>
      </c>
      <c r="C48" s="23">
        <v>0</v>
      </c>
      <c r="D48" s="62">
        <v>0.23</v>
      </c>
      <c r="E48" s="62">
        <v>0.23</v>
      </c>
      <c r="F48" s="24" t="s">
        <v>7</v>
      </c>
    </row>
    <row r="49" spans="1:6" x14ac:dyDescent="0.25">
      <c r="A49" s="20">
        <v>34</v>
      </c>
      <c r="B49" s="21" t="s">
        <v>31</v>
      </c>
      <c r="C49" s="23">
        <v>0</v>
      </c>
      <c r="D49" s="23">
        <v>2.63</v>
      </c>
      <c r="E49" s="23">
        <v>2.63</v>
      </c>
      <c r="F49" s="24" t="s">
        <v>7</v>
      </c>
    </row>
    <row r="50" spans="1:6" x14ac:dyDescent="0.25">
      <c r="A50" s="20">
        <v>35</v>
      </c>
      <c r="B50" s="21" t="s">
        <v>32</v>
      </c>
      <c r="C50" s="23">
        <v>0</v>
      </c>
      <c r="D50" s="23">
        <v>1.96</v>
      </c>
      <c r="E50" s="23">
        <v>1.96</v>
      </c>
      <c r="F50" s="24" t="s">
        <v>3</v>
      </c>
    </row>
    <row r="51" spans="1:6" x14ac:dyDescent="0.25">
      <c r="A51" s="20">
        <v>36</v>
      </c>
      <c r="B51" s="21" t="s">
        <v>33</v>
      </c>
      <c r="C51" s="23">
        <v>0</v>
      </c>
      <c r="D51" s="23">
        <v>1.1399999999999999</v>
      </c>
      <c r="E51" s="23">
        <v>1.1399999999999999</v>
      </c>
      <c r="F51" s="24" t="s">
        <v>7</v>
      </c>
    </row>
    <row r="52" spans="1:6" x14ac:dyDescent="0.25">
      <c r="A52" s="30"/>
      <c r="B52" s="21"/>
      <c r="C52" s="21"/>
      <c r="D52" s="21"/>
      <c r="E52" s="65"/>
      <c r="F52" s="43"/>
    </row>
    <row r="53" spans="1:6" x14ac:dyDescent="0.25">
      <c r="A53" s="30"/>
      <c r="B53" s="31" t="s">
        <v>325</v>
      </c>
      <c r="C53" s="77"/>
      <c r="D53" s="77"/>
      <c r="E53" s="77">
        <f>SUM(E12:E31)+SUM(E32:E45)+SUM(E46:E51)</f>
        <v>105.46600000000002</v>
      </c>
      <c r="F53" s="43"/>
    </row>
    <row r="54" spans="1:6" x14ac:dyDescent="0.25">
      <c r="A54" s="30"/>
      <c r="B54" s="66" t="s">
        <v>329</v>
      </c>
      <c r="C54" s="21" t="s">
        <v>330</v>
      </c>
      <c r="D54" s="21"/>
      <c r="E54" s="65">
        <f>SUM(E12:E14,E18,E24:E28,E31:E31,E32,E33:E33,E36:E38,E50:E50)</f>
        <v>58.481000000000002</v>
      </c>
      <c r="F54" s="43"/>
    </row>
    <row r="55" spans="1:6" x14ac:dyDescent="0.25">
      <c r="A55" s="30"/>
      <c r="B55" s="68"/>
      <c r="C55" s="21" t="s">
        <v>331</v>
      </c>
      <c r="D55" s="21"/>
      <c r="E55" s="65">
        <f>SUM(E15:E17,E19:E23,E30,E34:E35,E39:E45,E51,E46:E49)</f>
        <v>46.984999999999999</v>
      </c>
      <c r="F55" s="43"/>
    </row>
    <row r="56" spans="1:6" ht="15.75" thickBot="1" x14ac:dyDescent="0.3">
      <c r="A56" s="45"/>
      <c r="B56" s="46"/>
      <c r="C56" s="46"/>
      <c r="D56" s="46"/>
      <c r="E56" s="46"/>
      <c r="F56" s="48"/>
    </row>
  </sheetData>
  <mergeCells count="12">
    <mergeCell ref="C3:F3"/>
    <mergeCell ref="C1:F1"/>
    <mergeCell ref="C5:F5"/>
    <mergeCell ref="C4:F4"/>
    <mergeCell ref="B54:B55"/>
    <mergeCell ref="A7:F7"/>
    <mergeCell ref="A6:F6"/>
    <mergeCell ref="A8:A9"/>
    <mergeCell ref="B8:B9"/>
    <mergeCell ref="C8:E8"/>
    <mergeCell ref="F8:F9"/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/>
  </sheetViews>
  <sheetFormatPr defaultRowHeight="15" x14ac:dyDescent="0.25"/>
  <cols>
    <col min="1" max="1" width="3.85546875" style="1" customWidth="1"/>
    <col min="2" max="2" width="31.5703125" style="1" customWidth="1"/>
    <col min="3" max="3" width="9.140625" style="1" customWidth="1"/>
    <col min="4" max="4" width="9.42578125" style="1" customWidth="1"/>
    <col min="5" max="5" width="9.140625" style="1" customWidth="1"/>
    <col min="6" max="6" width="15.5703125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43.5" customHeight="1" x14ac:dyDescent="0.25">
      <c r="A5" s="50" t="s">
        <v>367</v>
      </c>
      <c r="B5" s="50"/>
      <c r="C5" s="50"/>
      <c r="D5" s="50"/>
      <c r="E5" s="50"/>
      <c r="F5" s="50"/>
    </row>
    <row r="6" spans="1:6" ht="18" customHeight="1" thickBot="1" x14ac:dyDescent="0.3">
      <c r="A6" s="5" t="s">
        <v>368</v>
      </c>
      <c r="B6" s="5"/>
      <c r="C6" s="5"/>
      <c r="D6" s="5"/>
      <c r="E6" s="5"/>
      <c r="F6" s="5"/>
    </row>
    <row r="7" spans="1:6" ht="15.75" customHeight="1" x14ac:dyDescent="0.25">
      <c r="A7" s="51" t="s">
        <v>0</v>
      </c>
      <c r="B7" s="52" t="s">
        <v>1</v>
      </c>
      <c r="C7" s="8" t="s">
        <v>320</v>
      </c>
      <c r="D7" s="9"/>
      <c r="E7" s="53"/>
      <c r="F7" s="10" t="s">
        <v>324</v>
      </c>
    </row>
    <row r="8" spans="1:6" ht="45" customHeight="1" thickBot="1" x14ac:dyDescent="0.3">
      <c r="A8" s="54"/>
      <c r="B8" s="55"/>
      <c r="C8" s="11" t="s">
        <v>321</v>
      </c>
      <c r="D8" s="11" t="s">
        <v>322</v>
      </c>
      <c r="E8" s="12" t="s">
        <v>323</v>
      </c>
      <c r="F8" s="56"/>
    </row>
    <row r="9" spans="1:6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8">
        <v>6</v>
      </c>
    </row>
    <row r="10" spans="1:6" ht="15.75" x14ac:dyDescent="0.25">
      <c r="A10" s="16"/>
      <c r="B10" s="17" t="s">
        <v>357</v>
      </c>
      <c r="C10" s="18"/>
      <c r="D10" s="18"/>
      <c r="E10" s="18"/>
      <c r="F10" s="19"/>
    </row>
    <row r="11" spans="1:6" x14ac:dyDescent="0.25">
      <c r="A11" s="20">
        <v>1</v>
      </c>
      <c r="B11" s="21" t="s">
        <v>34</v>
      </c>
      <c r="C11" s="22">
        <v>0</v>
      </c>
      <c r="D11" s="23">
        <v>1.18</v>
      </c>
      <c r="E11" s="23">
        <v>1.18</v>
      </c>
      <c r="F11" s="24" t="s">
        <v>7</v>
      </c>
    </row>
    <row r="12" spans="1:6" x14ac:dyDescent="0.25">
      <c r="A12" s="30"/>
      <c r="B12" s="21"/>
      <c r="C12" s="22">
        <v>1.7</v>
      </c>
      <c r="D12" s="23">
        <v>2.87</v>
      </c>
      <c r="E12" s="23">
        <v>1.17</v>
      </c>
      <c r="F12" s="24" t="s">
        <v>7</v>
      </c>
    </row>
    <row r="13" spans="1:6" x14ac:dyDescent="0.25">
      <c r="A13" s="20">
        <v>2</v>
      </c>
      <c r="B13" s="21" t="s">
        <v>35</v>
      </c>
      <c r="C13" s="22">
        <v>0</v>
      </c>
      <c r="D13" s="23">
        <v>2.2000000000000002</v>
      </c>
      <c r="E13" s="23">
        <v>2.198</v>
      </c>
      <c r="F13" s="24" t="s">
        <v>7</v>
      </c>
    </row>
    <row r="14" spans="1:6" x14ac:dyDescent="0.25">
      <c r="A14" s="20">
        <v>3</v>
      </c>
      <c r="B14" s="21" t="s">
        <v>36</v>
      </c>
      <c r="C14" s="22">
        <v>0</v>
      </c>
      <c r="D14" s="23">
        <v>1.05</v>
      </c>
      <c r="E14" s="23">
        <v>1.0489999999999999</v>
      </c>
      <c r="F14" s="24" t="s">
        <v>7</v>
      </c>
    </row>
    <row r="15" spans="1:6" x14ac:dyDescent="0.25">
      <c r="A15" s="20">
        <v>4</v>
      </c>
      <c r="B15" s="21" t="s">
        <v>37</v>
      </c>
      <c r="C15" s="22">
        <v>0</v>
      </c>
      <c r="D15" s="23">
        <v>0.71</v>
      </c>
      <c r="E15" s="23">
        <v>0.70699999999999996</v>
      </c>
      <c r="F15" s="24" t="s">
        <v>7</v>
      </c>
    </row>
    <row r="16" spans="1:6" x14ac:dyDescent="0.25">
      <c r="A16" s="20">
        <v>5</v>
      </c>
      <c r="B16" s="21" t="s">
        <v>340</v>
      </c>
      <c r="C16" s="22">
        <v>0</v>
      </c>
      <c r="D16" s="23">
        <v>1.59</v>
      </c>
      <c r="E16" s="23">
        <v>1.5860000000000001</v>
      </c>
      <c r="F16" s="24" t="s">
        <v>7</v>
      </c>
    </row>
    <row r="17" spans="1:6" x14ac:dyDescent="0.25">
      <c r="A17" s="20">
        <v>6</v>
      </c>
      <c r="B17" s="21" t="s">
        <v>341</v>
      </c>
      <c r="C17" s="22">
        <v>0</v>
      </c>
      <c r="D17" s="23">
        <v>2.2999999999999998</v>
      </c>
      <c r="E17" s="23">
        <v>2.2999999999999998</v>
      </c>
      <c r="F17" s="24" t="s">
        <v>7</v>
      </c>
    </row>
    <row r="18" spans="1:6" x14ac:dyDescent="0.25">
      <c r="A18" s="20"/>
      <c r="B18" s="21"/>
      <c r="C18" s="22">
        <v>2.78</v>
      </c>
      <c r="D18" s="23">
        <v>4.1900000000000004</v>
      </c>
      <c r="E18" s="23">
        <v>1.41</v>
      </c>
      <c r="F18" s="24" t="s">
        <v>7</v>
      </c>
    </row>
    <row r="19" spans="1:6" x14ac:dyDescent="0.25">
      <c r="A19" s="20">
        <v>7</v>
      </c>
      <c r="B19" s="21" t="s">
        <v>38</v>
      </c>
      <c r="C19" s="22">
        <v>0</v>
      </c>
      <c r="D19" s="23">
        <v>0.84</v>
      </c>
      <c r="E19" s="23">
        <v>0.84</v>
      </c>
      <c r="F19" s="24" t="s">
        <v>7</v>
      </c>
    </row>
    <row r="20" spans="1:6" x14ac:dyDescent="0.25">
      <c r="A20" s="20">
        <v>8</v>
      </c>
      <c r="B20" s="21" t="s">
        <v>39</v>
      </c>
      <c r="C20" s="22">
        <v>0</v>
      </c>
      <c r="D20" s="23">
        <v>0.56999999999999995</v>
      </c>
      <c r="E20" s="23">
        <v>0.56999999999999995</v>
      </c>
      <c r="F20" s="24" t="s">
        <v>7</v>
      </c>
    </row>
    <row r="21" spans="1:6" x14ac:dyDescent="0.25">
      <c r="A21" s="20">
        <v>9</v>
      </c>
      <c r="B21" s="21" t="s">
        <v>40</v>
      </c>
      <c r="C21" s="22">
        <v>0</v>
      </c>
      <c r="D21" s="23">
        <v>2.58</v>
      </c>
      <c r="E21" s="23">
        <v>2.58</v>
      </c>
      <c r="F21" s="24" t="s">
        <v>7</v>
      </c>
    </row>
    <row r="22" spans="1:6" x14ac:dyDescent="0.25">
      <c r="A22" s="20">
        <v>10</v>
      </c>
      <c r="B22" s="21" t="s">
        <v>41</v>
      </c>
      <c r="C22" s="22">
        <v>0</v>
      </c>
      <c r="D22" s="23">
        <v>3.6</v>
      </c>
      <c r="E22" s="23">
        <v>3.6</v>
      </c>
      <c r="F22" s="24" t="s">
        <v>7</v>
      </c>
    </row>
    <row r="23" spans="1:6" x14ac:dyDescent="0.25">
      <c r="A23" s="20">
        <v>11</v>
      </c>
      <c r="B23" s="21" t="s">
        <v>42</v>
      </c>
      <c r="C23" s="22">
        <v>0</v>
      </c>
      <c r="D23" s="23">
        <v>4.9000000000000004</v>
      </c>
      <c r="E23" s="23">
        <v>4.9000000000000004</v>
      </c>
      <c r="F23" s="24" t="s">
        <v>7</v>
      </c>
    </row>
    <row r="24" spans="1:6" x14ac:dyDescent="0.25">
      <c r="A24" s="20">
        <v>12</v>
      </c>
      <c r="B24" s="21" t="s">
        <v>43</v>
      </c>
      <c r="C24" s="22">
        <v>0</v>
      </c>
      <c r="D24" s="23">
        <v>0.39</v>
      </c>
      <c r="E24" s="23">
        <v>0.39</v>
      </c>
      <c r="F24" s="24" t="s">
        <v>7</v>
      </c>
    </row>
    <row r="25" spans="1:6" x14ac:dyDescent="0.25">
      <c r="A25" s="20">
        <v>13</v>
      </c>
      <c r="B25" s="21" t="s">
        <v>44</v>
      </c>
      <c r="C25" s="22">
        <v>0</v>
      </c>
      <c r="D25" s="23">
        <v>1.44</v>
      </c>
      <c r="E25" s="23">
        <v>1.44</v>
      </c>
      <c r="F25" s="24" t="s">
        <v>7</v>
      </c>
    </row>
    <row r="26" spans="1:6" x14ac:dyDescent="0.25">
      <c r="A26" s="20">
        <v>14</v>
      </c>
      <c r="B26" s="21" t="s">
        <v>342</v>
      </c>
      <c r="C26" s="22">
        <v>0</v>
      </c>
      <c r="D26" s="23">
        <v>3.98</v>
      </c>
      <c r="E26" s="23">
        <v>3.98</v>
      </c>
      <c r="F26" s="24" t="s">
        <v>7</v>
      </c>
    </row>
    <row r="27" spans="1:6" x14ac:dyDescent="0.25">
      <c r="A27" s="20">
        <v>15</v>
      </c>
      <c r="B27" s="21" t="s">
        <v>45</v>
      </c>
      <c r="C27" s="22">
        <v>0</v>
      </c>
      <c r="D27" s="23">
        <v>0.81</v>
      </c>
      <c r="E27" s="23">
        <v>0.81</v>
      </c>
      <c r="F27" s="24" t="s">
        <v>7</v>
      </c>
    </row>
    <row r="28" spans="1:6" x14ac:dyDescent="0.25">
      <c r="A28" s="20"/>
      <c r="B28" s="21"/>
      <c r="C28" s="22">
        <v>1.1499999999999999</v>
      </c>
      <c r="D28" s="23">
        <v>1.53</v>
      </c>
      <c r="E28" s="23">
        <v>0.38</v>
      </c>
      <c r="F28" s="24" t="s">
        <v>7</v>
      </c>
    </row>
    <row r="29" spans="1:6" x14ac:dyDescent="0.25">
      <c r="A29" s="20"/>
      <c r="B29" s="21"/>
      <c r="C29" s="22">
        <v>1.66</v>
      </c>
      <c r="D29" s="23">
        <v>1.79</v>
      </c>
      <c r="E29" s="23">
        <v>0.13</v>
      </c>
      <c r="F29" s="24" t="s">
        <v>7</v>
      </c>
    </row>
    <row r="30" spans="1:6" x14ac:dyDescent="0.25">
      <c r="A30" s="20">
        <v>16</v>
      </c>
      <c r="B30" s="21" t="s">
        <v>46</v>
      </c>
      <c r="C30" s="22">
        <v>0</v>
      </c>
      <c r="D30" s="23">
        <v>0.48</v>
      </c>
      <c r="E30" s="23">
        <v>0.48</v>
      </c>
      <c r="F30" s="24" t="s">
        <v>7</v>
      </c>
    </row>
    <row r="31" spans="1:6" x14ac:dyDescent="0.25">
      <c r="A31" s="20">
        <v>17</v>
      </c>
      <c r="B31" s="21" t="s">
        <v>47</v>
      </c>
      <c r="C31" s="22">
        <v>0</v>
      </c>
      <c r="D31" s="23">
        <v>1.42</v>
      </c>
      <c r="E31" s="23">
        <v>1.42</v>
      </c>
      <c r="F31" s="24" t="s">
        <v>7</v>
      </c>
    </row>
    <row r="32" spans="1:6" x14ac:dyDescent="0.25">
      <c r="A32" s="20">
        <v>18</v>
      </c>
      <c r="B32" s="21" t="s">
        <v>48</v>
      </c>
      <c r="C32" s="22">
        <v>0</v>
      </c>
      <c r="D32" s="23">
        <v>1.6</v>
      </c>
      <c r="E32" s="23">
        <v>1.6</v>
      </c>
      <c r="F32" s="24" t="s">
        <v>7</v>
      </c>
    </row>
    <row r="33" spans="1:6" x14ac:dyDescent="0.25">
      <c r="A33" s="20">
        <v>19</v>
      </c>
      <c r="B33" s="21" t="s">
        <v>49</v>
      </c>
      <c r="C33" s="22">
        <v>0</v>
      </c>
      <c r="D33" s="23">
        <v>0.44</v>
      </c>
      <c r="E33" s="23">
        <v>0.44</v>
      </c>
      <c r="F33" s="24" t="s">
        <v>7</v>
      </c>
    </row>
    <row r="34" spans="1:6" x14ac:dyDescent="0.25">
      <c r="A34" s="20">
        <v>20</v>
      </c>
      <c r="B34" s="21" t="s">
        <v>50</v>
      </c>
      <c r="C34" s="22">
        <v>0</v>
      </c>
      <c r="D34" s="23">
        <v>0.54</v>
      </c>
      <c r="E34" s="23">
        <v>0.54</v>
      </c>
      <c r="F34" s="24" t="s">
        <v>7</v>
      </c>
    </row>
    <row r="35" spans="1:6" x14ac:dyDescent="0.25">
      <c r="A35" s="20">
        <v>21</v>
      </c>
      <c r="B35" s="21" t="s">
        <v>51</v>
      </c>
      <c r="C35" s="22">
        <v>0</v>
      </c>
      <c r="D35" s="23">
        <v>0.51</v>
      </c>
      <c r="E35" s="23">
        <v>0.51</v>
      </c>
      <c r="F35" s="24" t="s">
        <v>360</v>
      </c>
    </row>
    <row r="36" spans="1:6" x14ac:dyDescent="0.25">
      <c r="A36" s="20">
        <v>22</v>
      </c>
      <c r="B36" s="21" t="s">
        <v>52</v>
      </c>
      <c r="C36" s="22">
        <v>0</v>
      </c>
      <c r="D36" s="23">
        <v>0.78</v>
      </c>
      <c r="E36" s="23">
        <v>0.78</v>
      </c>
      <c r="F36" s="24" t="s">
        <v>7</v>
      </c>
    </row>
    <row r="37" spans="1:6" x14ac:dyDescent="0.25">
      <c r="A37" s="20">
        <v>23</v>
      </c>
      <c r="B37" s="21" t="s">
        <v>53</v>
      </c>
      <c r="C37" s="22">
        <v>0</v>
      </c>
      <c r="D37" s="23">
        <v>1.4</v>
      </c>
      <c r="E37" s="23">
        <v>1.4</v>
      </c>
      <c r="F37" s="24" t="s">
        <v>7</v>
      </c>
    </row>
    <row r="38" spans="1:6" x14ac:dyDescent="0.25">
      <c r="A38" s="20">
        <v>24</v>
      </c>
      <c r="B38" s="21" t="s">
        <v>343</v>
      </c>
      <c r="C38" s="22">
        <v>0</v>
      </c>
      <c r="D38" s="23">
        <v>0.23</v>
      </c>
      <c r="E38" s="23">
        <v>0.23</v>
      </c>
      <c r="F38" s="24" t="s">
        <v>7</v>
      </c>
    </row>
    <row r="39" spans="1:6" x14ac:dyDescent="0.25">
      <c r="A39" s="20">
        <v>25</v>
      </c>
      <c r="B39" s="21" t="s">
        <v>344</v>
      </c>
      <c r="C39" s="22">
        <v>0</v>
      </c>
      <c r="D39" s="23">
        <v>4.3</v>
      </c>
      <c r="E39" s="23">
        <v>4.3</v>
      </c>
      <c r="F39" s="24" t="s">
        <v>3</v>
      </c>
    </row>
    <row r="40" spans="1:6" x14ac:dyDescent="0.25">
      <c r="A40" s="20">
        <v>26</v>
      </c>
      <c r="B40" s="21" t="s">
        <v>54</v>
      </c>
      <c r="C40" s="22">
        <v>0</v>
      </c>
      <c r="D40" s="23">
        <v>3.15</v>
      </c>
      <c r="E40" s="23">
        <v>3.15</v>
      </c>
      <c r="F40" s="24" t="s">
        <v>7</v>
      </c>
    </row>
    <row r="41" spans="1:6" x14ac:dyDescent="0.25">
      <c r="A41" s="20">
        <v>27</v>
      </c>
      <c r="B41" s="21" t="s">
        <v>55</v>
      </c>
      <c r="C41" s="22">
        <v>0</v>
      </c>
      <c r="D41" s="23">
        <v>5.0599999999999996</v>
      </c>
      <c r="E41" s="23">
        <v>5.0599999999999996</v>
      </c>
      <c r="F41" s="24" t="s">
        <v>7</v>
      </c>
    </row>
    <row r="42" spans="1:6" x14ac:dyDescent="0.25">
      <c r="A42" s="20">
        <v>28</v>
      </c>
      <c r="B42" s="21" t="s">
        <v>56</v>
      </c>
      <c r="C42" s="22">
        <v>0</v>
      </c>
      <c r="D42" s="23">
        <v>0.91</v>
      </c>
      <c r="E42" s="23">
        <v>0.91</v>
      </c>
      <c r="F42" s="24" t="s">
        <v>7</v>
      </c>
    </row>
    <row r="43" spans="1:6" x14ac:dyDescent="0.25">
      <c r="A43" s="20">
        <v>29</v>
      </c>
      <c r="B43" s="21" t="s">
        <v>345</v>
      </c>
      <c r="C43" s="22">
        <v>0</v>
      </c>
      <c r="D43" s="23">
        <v>0.66</v>
      </c>
      <c r="E43" s="23">
        <v>0.66</v>
      </c>
      <c r="F43" s="24" t="s">
        <v>7</v>
      </c>
    </row>
    <row r="44" spans="1:6" x14ac:dyDescent="0.25">
      <c r="A44" s="20">
        <v>30</v>
      </c>
      <c r="B44" s="21" t="s">
        <v>346</v>
      </c>
      <c r="C44" s="22">
        <v>0</v>
      </c>
      <c r="D44" s="23">
        <v>1.5</v>
      </c>
      <c r="E44" s="23">
        <v>1.5</v>
      </c>
      <c r="F44" s="24" t="s">
        <v>7</v>
      </c>
    </row>
    <row r="45" spans="1:6" x14ac:dyDescent="0.25">
      <c r="A45" s="20">
        <v>31</v>
      </c>
      <c r="B45" s="21" t="s">
        <v>57</v>
      </c>
      <c r="C45" s="22">
        <v>0</v>
      </c>
      <c r="D45" s="23">
        <v>0.96</v>
      </c>
      <c r="E45" s="23">
        <v>0.96</v>
      </c>
      <c r="F45" s="24" t="s">
        <v>7</v>
      </c>
    </row>
    <row r="46" spans="1:6" x14ac:dyDescent="0.25">
      <c r="A46" s="20">
        <v>32</v>
      </c>
      <c r="B46" s="21" t="s">
        <v>58</v>
      </c>
      <c r="C46" s="22">
        <v>0</v>
      </c>
      <c r="D46" s="23">
        <v>0.98</v>
      </c>
      <c r="E46" s="23">
        <v>0.98</v>
      </c>
      <c r="F46" s="24" t="s">
        <v>7</v>
      </c>
    </row>
    <row r="47" spans="1:6" x14ac:dyDescent="0.25">
      <c r="A47" s="20">
        <v>33</v>
      </c>
      <c r="B47" s="21" t="s">
        <v>59</v>
      </c>
      <c r="C47" s="22">
        <v>0</v>
      </c>
      <c r="D47" s="23">
        <v>1.1399999999999999</v>
      </c>
      <c r="E47" s="23">
        <v>1.1399999999999999</v>
      </c>
      <c r="F47" s="24" t="s">
        <v>7</v>
      </c>
    </row>
    <row r="48" spans="1:6" x14ac:dyDescent="0.25">
      <c r="A48" s="20">
        <v>34</v>
      </c>
      <c r="B48" s="21" t="s">
        <v>347</v>
      </c>
      <c r="C48" s="22">
        <v>0</v>
      </c>
      <c r="D48" s="23">
        <v>0.31</v>
      </c>
      <c r="E48" s="23">
        <v>0.31</v>
      </c>
      <c r="F48" s="24" t="s">
        <v>7</v>
      </c>
    </row>
    <row r="49" spans="1:6" x14ac:dyDescent="0.25">
      <c r="A49" s="20">
        <v>35</v>
      </c>
      <c r="B49" s="21" t="s">
        <v>60</v>
      </c>
      <c r="C49" s="22">
        <v>0</v>
      </c>
      <c r="D49" s="23">
        <v>0.41</v>
      </c>
      <c r="E49" s="23">
        <v>0.41</v>
      </c>
      <c r="F49" s="24" t="s">
        <v>7</v>
      </c>
    </row>
    <row r="50" spans="1:6" x14ac:dyDescent="0.25">
      <c r="A50" s="20">
        <v>36</v>
      </c>
      <c r="B50" s="21" t="s">
        <v>348</v>
      </c>
      <c r="C50" s="22">
        <v>0</v>
      </c>
      <c r="D50" s="23">
        <v>0.16</v>
      </c>
      <c r="E50" s="23">
        <v>0.16</v>
      </c>
      <c r="F50" s="24" t="s">
        <v>7</v>
      </c>
    </row>
    <row r="51" spans="1:6" x14ac:dyDescent="0.25">
      <c r="A51" s="20">
        <v>37</v>
      </c>
      <c r="B51" s="21" t="s">
        <v>61</v>
      </c>
      <c r="C51" s="22">
        <v>0</v>
      </c>
      <c r="D51" s="23">
        <v>0.32</v>
      </c>
      <c r="E51" s="23">
        <v>0.32</v>
      </c>
      <c r="F51" s="24" t="s">
        <v>360</v>
      </c>
    </row>
    <row r="52" spans="1:6" x14ac:dyDescent="0.25">
      <c r="A52" s="20"/>
      <c r="B52" s="21"/>
      <c r="C52" s="22">
        <v>0.64</v>
      </c>
      <c r="D52" s="23">
        <v>1.36</v>
      </c>
      <c r="E52" s="23">
        <v>0.72</v>
      </c>
      <c r="F52" s="24" t="s">
        <v>7</v>
      </c>
    </row>
    <row r="53" spans="1:6" x14ac:dyDescent="0.25">
      <c r="A53" s="20"/>
      <c r="B53" s="21"/>
      <c r="C53" s="22">
        <v>3.1</v>
      </c>
      <c r="D53" s="23">
        <v>4.5999999999999996</v>
      </c>
      <c r="E53" s="23">
        <v>1.5</v>
      </c>
      <c r="F53" s="24" t="s">
        <v>7</v>
      </c>
    </row>
    <row r="54" spans="1:6" x14ac:dyDescent="0.25">
      <c r="A54" s="20">
        <v>38</v>
      </c>
      <c r="B54" s="21" t="s">
        <v>62</v>
      </c>
      <c r="C54" s="22">
        <v>0</v>
      </c>
      <c r="D54" s="23">
        <v>0.38</v>
      </c>
      <c r="E54" s="23">
        <v>0.38</v>
      </c>
      <c r="F54" s="24" t="s">
        <v>360</v>
      </c>
    </row>
    <row r="55" spans="1:6" x14ac:dyDescent="0.25">
      <c r="A55" s="20">
        <v>39</v>
      </c>
      <c r="B55" s="21" t="s">
        <v>63</v>
      </c>
      <c r="C55" s="22">
        <v>0</v>
      </c>
      <c r="D55" s="23">
        <v>5.12</v>
      </c>
      <c r="E55" s="23">
        <v>5.12</v>
      </c>
      <c r="F55" s="24" t="s">
        <v>360</v>
      </c>
    </row>
    <row r="56" spans="1:6" x14ac:dyDescent="0.25">
      <c r="A56" s="20">
        <v>40</v>
      </c>
      <c r="B56" s="21" t="s">
        <v>64</v>
      </c>
      <c r="C56" s="22">
        <v>0</v>
      </c>
      <c r="D56" s="23">
        <v>0.54</v>
      </c>
      <c r="E56" s="23">
        <v>0.54</v>
      </c>
      <c r="F56" s="24" t="s">
        <v>7</v>
      </c>
    </row>
    <row r="57" spans="1:6" x14ac:dyDescent="0.25">
      <c r="A57" s="20">
        <v>41</v>
      </c>
      <c r="B57" s="21" t="s">
        <v>65</v>
      </c>
      <c r="C57" s="22">
        <v>0</v>
      </c>
      <c r="D57" s="23">
        <v>4.49</v>
      </c>
      <c r="E57" s="23">
        <v>4.49</v>
      </c>
      <c r="F57" s="24" t="s">
        <v>360</v>
      </c>
    </row>
    <row r="58" spans="1:6" x14ac:dyDescent="0.25">
      <c r="A58" s="20">
        <v>42</v>
      </c>
      <c r="B58" s="21" t="s">
        <v>66</v>
      </c>
      <c r="C58" s="22">
        <v>0</v>
      </c>
      <c r="D58" s="23">
        <v>3.24</v>
      </c>
      <c r="E58" s="23">
        <v>3.24</v>
      </c>
      <c r="F58" s="24" t="s">
        <v>360</v>
      </c>
    </row>
    <row r="59" spans="1:6" x14ac:dyDescent="0.25">
      <c r="A59" s="20">
        <v>43</v>
      </c>
      <c r="B59" s="21" t="s">
        <v>67</v>
      </c>
      <c r="C59" s="22">
        <v>0</v>
      </c>
      <c r="D59" s="23">
        <v>4.72</v>
      </c>
      <c r="E59" s="23">
        <v>4.72</v>
      </c>
      <c r="F59" s="24" t="s">
        <v>7</v>
      </c>
    </row>
    <row r="60" spans="1:6" x14ac:dyDescent="0.25">
      <c r="A60" s="20">
        <v>44</v>
      </c>
      <c r="B60" s="21" t="s">
        <v>68</v>
      </c>
      <c r="C60" s="22">
        <v>0</v>
      </c>
      <c r="D60" s="23">
        <v>1.83</v>
      </c>
      <c r="E60" s="23">
        <v>1.83</v>
      </c>
      <c r="F60" s="24" t="s">
        <v>7</v>
      </c>
    </row>
    <row r="61" spans="1:6" x14ac:dyDescent="0.25">
      <c r="A61" s="20">
        <v>45</v>
      </c>
      <c r="B61" s="21" t="s">
        <v>69</v>
      </c>
      <c r="C61" s="22">
        <v>0</v>
      </c>
      <c r="D61" s="23">
        <v>4.26</v>
      </c>
      <c r="E61" s="23">
        <v>4.26</v>
      </c>
      <c r="F61" s="24" t="s">
        <v>7</v>
      </c>
    </row>
    <row r="62" spans="1:6" x14ac:dyDescent="0.25">
      <c r="A62" s="20">
        <v>46</v>
      </c>
      <c r="B62" s="21" t="s">
        <v>70</v>
      </c>
      <c r="C62" s="22">
        <v>0</v>
      </c>
      <c r="D62" s="23">
        <v>0.96</v>
      </c>
      <c r="E62" s="23">
        <v>0.96</v>
      </c>
      <c r="F62" s="24" t="s">
        <v>7</v>
      </c>
    </row>
    <row r="63" spans="1:6" x14ac:dyDescent="0.25">
      <c r="A63" s="20">
        <v>47</v>
      </c>
      <c r="B63" s="21" t="s">
        <v>71</v>
      </c>
      <c r="C63" s="22">
        <v>0</v>
      </c>
      <c r="D63" s="23">
        <v>1.28</v>
      </c>
      <c r="E63" s="23">
        <v>1.28</v>
      </c>
      <c r="F63" s="24" t="s">
        <v>7</v>
      </c>
    </row>
    <row r="64" spans="1:6" x14ac:dyDescent="0.25">
      <c r="A64" s="20">
        <v>48</v>
      </c>
      <c r="B64" s="21" t="s">
        <v>72</v>
      </c>
      <c r="C64" s="22">
        <v>0</v>
      </c>
      <c r="D64" s="23">
        <v>1.49</v>
      </c>
      <c r="E64" s="23">
        <v>1.49</v>
      </c>
      <c r="F64" s="24" t="s">
        <v>7</v>
      </c>
    </row>
    <row r="65" spans="1:6" x14ac:dyDescent="0.25">
      <c r="A65" s="20">
        <v>49</v>
      </c>
      <c r="B65" s="21" t="s">
        <v>73</v>
      </c>
      <c r="C65" s="22">
        <v>0</v>
      </c>
      <c r="D65" s="23">
        <v>1.79</v>
      </c>
      <c r="E65" s="23">
        <v>1.79</v>
      </c>
      <c r="F65" s="24" t="s">
        <v>7</v>
      </c>
    </row>
    <row r="66" spans="1:6" x14ac:dyDescent="0.25">
      <c r="A66" s="20">
        <v>50</v>
      </c>
      <c r="B66" s="21" t="s">
        <v>74</v>
      </c>
      <c r="C66" s="22">
        <v>0</v>
      </c>
      <c r="D66" s="23">
        <v>1.44</v>
      </c>
      <c r="E66" s="23">
        <v>1.44</v>
      </c>
      <c r="F66" s="24" t="s">
        <v>7</v>
      </c>
    </row>
    <row r="67" spans="1:6" ht="17.25" customHeight="1" x14ac:dyDescent="0.25">
      <c r="A67" s="59">
        <v>51</v>
      </c>
      <c r="B67" s="60" t="s">
        <v>75</v>
      </c>
      <c r="C67" s="61">
        <v>0</v>
      </c>
      <c r="D67" s="62">
        <v>1.2</v>
      </c>
      <c r="E67" s="62">
        <v>1.2</v>
      </c>
      <c r="F67" s="63" t="s">
        <v>7</v>
      </c>
    </row>
    <row r="68" spans="1:6" x14ac:dyDescent="0.25">
      <c r="A68" s="20">
        <v>52</v>
      </c>
      <c r="B68" s="21" t="s">
        <v>349</v>
      </c>
      <c r="C68" s="22">
        <v>0</v>
      </c>
      <c r="D68" s="23">
        <v>0.61</v>
      </c>
      <c r="E68" s="23">
        <v>0.61</v>
      </c>
      <c r="F68" s="24" t="s">
        <v>7</v>
      </c>
    </row>
    <row r="69" spans="1:6" x14ac:dyDescent="0.25">
      <c r="A69" s="20">
        <v>53</v>
      </c>
      <c r="B69" s="21" t="s">
        <v>76</v>
      </c>
      <c r="C69" s="22">
        <v>0</v>
      </c>
      <c r="D69" s="23">
        <v>1.84</v>
      </c>
      <c r="E69" s="23">
        <v>1.84</v>
      </c>
      <c r="F69" s="24" t="s">
        <v>7</v>
      </c>
    </row>
    <row r="70" spans="1:6" x14ac:dyDescent="0.25">
      <c r="A70" s="20">
        <v>54</v>
      </c>
      <c r="B70" s="21" t="s">
        <v>77</v>
      </c>
      <c r="C70" s="22">
        <v>0</v>
      </c>
      <c r="D70" s="23">
        <v>0.43</v>
      </c>
      <c r="E70" s="23">
        <v>0.43</v>
      </c>
      <c r="F70" s="24" t="s">
        <v>7</v>
      </c>
    </row>
    <row r="71" spans="1:6" x14ac:dyDescent="0.25">
      <c r="A71" s="20">
        <v>55</v>
      </c>
      <c r="B71" s="21" t="s">
        <v>78</v>
      </c>
      <c r="C71" s="22">
        <v>0</v>
      </c>
      <c r="D71" s="23">
        <v>0.87</v>
      </c>
      <c r="E71" s="23">
        <v>0.87</v>
      </c>
      <c r="F71" s="24" t="s">
        <v>7</v>
      </c>
    </row>
    <row r="72" spans="1:6" x14ac:dyDescent="0.25">
      <c r="A72" s="20">
        <v>56</v>
      </c>
      <c r="B72" s="21" t="s">
        <v>79</v>
      </c>
      <c r="C72" s="22">
        <v>0</v>
      </c>
      <c r="D72" s="23">
        <v>0.42</v>
      </c>
      <c r="E72" s="23">
        <v>0.42</v>
      </c>
      <c r="F72" s="24" t="s">
        <v>7</v>
      </c>
    </row>
    <row r="73" spans="1:6" x14ac:dyDescent="0.25">
      <c r="A73" s="20">
        <v>57</v>
      </c>
      <c r="B73" s="21" t="s">
        <v>80</v>
      </c>
      <c r="C73" s="22">
        <v>0</v>
      </c>
      <c r="D73" s="23">
        <v>9.57</v>
      </c>
      <c r="E73" s="23">
        <v>9.57</v>
      </c>
      <c r="F73" s="24" t="s">
        <v>3</v>
      </c>
    </row>
    <row r="74" spans="1:6" x14ac:dyDescent="0.25">
      <c r="A74" s="20">
        <v>58</v>
      </c>
      <c r="B74" s="21" t="s">
        <v>81</v>
      </c>
      <c r="C74" s="22">
        <v>0</v>
      </c>
      <c r="D74" s="23">
        <v>0.21</v>
      </c>
      <c r="E74" s="23">
        <v>0.21</v>
      </c>
      <c r="F74" s="24" t="s">
        <v>7</v>
      </c>
    </row>
    <row r="75" spans="1:6" x14ac:dyDescent="0.25">
      <c r="A75" s="20">
        <v>59</v>
      </c>
      <c r="B75" s="21" t="s">
        <v>82</v>
      </c>
      <c r="C75" s="22">
        <v>0</v>
      </c>
      <c r="D75" s="23">
        <v>2.72</v>
      </c>
      <c r="E75" s="23">
        <v>2.72</v>
      </c>
      <c r="F75" s="24" t="s">
        <v>7</v>
      </c>
    </row>
    <row r="76" spans="1:6" x14ac:dyDescent="0.25">
      <c r="A76" s="20">
        <v>60</v>
      </c>
      <c r="B76" s="21" t="s">
        <v>83</v>
      </c>
      <c r="C76" s="22">
        <v>0</v>
      </c>
      <c r="D76" s="23">
        <v>0.82</v>
      </c>
      <c r="E76" s="23">
        <v>0.82</v>
      </c>
      <c r="F76" s="24" t="s">
        <v>360</v>
      </c>
    </row>
    <row r="77" spans="1:6" x14ac:dyDescent="0.25">
      <c r="A77" s="20">
        <v>61</v>
      </c>
      <c r="B77" s="21" t="s">
        <v>84</v>
      </c>
      <c r="C77" s="22">
        <v>0</v>
      </c>
      <c r="D77" s="23">
        <v>1.26</v>
      </c>
      <c r="E77" s="23">
        <v>1.26</v>
      </c>
      <c r="F77" s="24" t="s">
        <v>360</v>
      </c>
    </row>
    <row r="78" spans="1:6" x14ac:dyDescent="0.25">
      <c r="A78" s="20">
        <v>62</v>
      </c>
      <c r="B78" s="21" t="s">
        <v>85</v>
      </c>
      <c r="C78" s="22">
        <v>0</v>
      </c>
      <c r="D78" s="23">
        <v>1.25</v>
      </c>
      <c r="E78" s="23">
        <v>1.25</v>
      </c>
      <c r="F78" s="24" t="s">
        <v>360</v>
      </c>
    </row>
    <row r="79" spans="1:6" ht="15.75" x14ac:dyDescent="0.25">
      <c r="A79" s="20"/>
      <c r="B79" s="25" t="s">
        <v>13</v>
      </c>
      <c r="C79" s="22"/>
      <c r="D79" s="23"/>
      <c r="E79" s="23"/>
      <c r="F79" s="24"/>
    </row>
    <row r="80" spans="1:6" x14ac:dyDescent="0.25">
      <c r="A80" s="20">
        <v>63</v>
      </c>
      <c r="B80" s="21" t="s">
        <v>86</v>
      </c>
      <c r="C80" s="22">
        <v>0</v>
      </c>
      <c r="D80" s="23">
        <v>5.7</v>
      </c>
      <c r="E80" s="23">
        <v>5.7</v>
      </c>
      <c r="F80" s="24" t="s">
        <v>7</v>
      </c>
    </row>
    <row r="81" spans="1:6" x14ac:dyDescent="0.25">
      <c r="A81" s="20">
        <v>64</v>
      </c>
      <c r="B81" s="21" t="s">
        <v>87</v>
      </c>
      <c r="C81" s="22">
        <v>0</v>
      </c>
      <c r="D81" s="23">
        <v>9.3000000000000007</v>
      </c>
      <c r="E81" s="23">
        <v>9.3000000000000007</v>
      </c>
      <c r="F81" s="24" t="s">
        <v>7</v>
      </c>
    </row>
    <row r="82" spans="1:6" x14ac:dyDescent="0.25">
      <c r="A82" s="20">
        <v>65</v>
      </c>
      <c r="B82" s="21" t="s">
        <v>88</v>
      </c>
      <c r="C82" s="22">
        <v>0</v>
      </c>
      <c r="D82" s="23">
        <v>1.2</v>
      </c>
      <c r="E82" s="23">
        <v>1.2</v>
      </c>
      <c r="F82" s="24" t="s">
        <v>7</v>
      </c>
    </row>
    <row r="83" spans="1:6" x14ac:dyDescent="0.25">
      <c r="A83" s="64">
        <v>66</v>
      </c>
      <c r="B83" s="26" t="s">
        <v>89</v>
      </c>
      <c r="C83" s="27">
        <v>0</v>
      </c>
      <c r="D83" s="28">
        <v>1.59</v>
      </c>
      <c r="E83" s="28">
        <v>1.59</v>
      </c>
      <c r="F83" s="24" t="s">
        <v>7</v>
      </c>
    </row>
    <row r="84" spans="1:6" x14ac:dyDescent="0.25">
      <c r="A84" s="20">
        <v>67</v>
      </c>
      <c r="B84" s="21" t="s">
        <v>90</v>
      </c>
      <c r="C84" s="22">
        <v>0</v>
      </c>
      <c r="D84" s="23">
        <v>3.65</v>
      </c>
      <c r="E84" s="23">
        <v>3.65</v>
      </c>
      <c r="F84" s="24" t="s">
        <v>7</v>
      </c>
    </row>
    <row r="85" spans="1:6" x14ac:dyDescent="0.25">
      <c r="A85" s="20">
        <v>68</v>
      </c>
      <c r="B85" s="21" t="s">
        <v>91</v>
      </c>
      <c r="C85" s="22">
        <v>0</v>
      </c>
      <c r="D85" s="23">
        <v>0.3</v>
      </c>
      <c r="E85" s="23">
        <v>0.3</v>
      </c>
      <c r="F85" s="24" t="s">
        <v>7</v>
      </c>
    </row>
    <row r="86" spans="1:6" ht="15.75" x14ac:dyDescent="0.25">
      <c r="A86" s="20"/>
      <c r="B86" s="25" t="s">
        <v>16</v>
      </c>
      <c r="C86" s="22"/>
      <c r="D86" s="23"/>
      <c r="E86" s="23"/>
      <c r="F86" s="24"/>
    </row>
    <row r="87" spans="1:6" x14ac:dyDescent="0.25">
      <c r="A87" s="20">
        <v>70</v>
      </c>
      <c r="B87" s="21" t="s">
        <v>92</v>
      </c>
      <c r="C87" s="22">
        <v>0</v>
      </c>
      <c r="D87" s="23">
        <v>1.35</v>
      </c>
      <c r="E87" s="23">
        <v>1.35</v>
      </c>
      <c r="F87" s="24" t="s">
        <v>7</v>
      </c>
    </row>
    <row r="88" spans="1:6" x14ac:dyDescent="0.25">
      <c r="A88" s="20">
        <v>71</v>
      </c>
      <c r="B88" s="21" t="s">
        <v>93</v>
      </c>
      <c r="C88" s="22">
        <v>0</v>
      </c>
      <c r="D88" s="23">
        <v>2.5299999999999998</v>
      </c>
      <c r="E88" s="23">
        <v>2.5300000000000002</v>
      </c>
      <c r="F88" s="24" t="s">
        <v>7</v>
      </c>
    </row>
    <row r="89" spans="1:6" x14ac:dyDescent="0.25">
      <c r="A89" s="20">
        <v>72</v>
      </c>
      <c r="B89" s="21" t="s">
        <v>94</v>
      </c>
      <c r="C89" s="22">
        <v>0</v>
      </c>
      <c r="D89" s="23">
        <v>0.64</v>
      </c>
      <c r="E89" s="23">
        <v>0.64</v>
      </c>
      <c r="F89" s="24" t="s">
        <v>7</v>
      </c>
    </row>
    <row r="90" spans="1:6" x14ac:dyDescent="0.25">
      <c r="A90" s="20">
        <v>74</v>
      </c>
      <c r="B90" s="21" t="s">
        <v>95</v>
      </c>
      <c r="C90" s="22">
        <v>0</v>
      </c>
      <c r="D90" s="23">
        <v>0.03</v>
      </c>
      <c r="E90" s="23">
        <v>0.03</v>
      </c>
      <c r="F90" s="24" t="s">
        <v>7</v>
      </c>
    </row>
    <row r="91" spans="1:6" x14ac:dyDescent="0.25">
      <c r="A91" s="20">
        <v>75</v>
      </c>
      <c r="B91" s="21" t="s">
        <v>96</v>
      </c>
      <c r="C91" s="22">
        <v>0</v>
      </c>
      <c r="D91" s="23">
        <v>0.67</v>
      </c>
      <c r="E91" s="23">
        <v>0.67</v>
      </c>
      <c r="F91" s="24" t="s">
        <v>7</v>
      </c>
    </row>
    <row r="92" spans="1:6" x14ac:dyDescent="0.25">
      <c r="A92" s="20"/>
      <c r="B92" s="21"/>
      <c r="C92" s="22">
        <v>0.71</v>
      </c>
      <c r="D92" s="23">
        <v>0.85</v>
      </c>
      <c r="E92" s="23">
        <v>0.14000000000000001</v>
      </c>
      <c r="F92" s="24" t="s">
        <v>7</v>
      </c>
    </row>
    <row r="93" spans="1:6" x14ac:dyDescent="0.25">
      <c r="A93" s="20">
        <v>77</v>
      </c>
      <c r="B93" s="21" t="s">
        <v>97</v>
      </c>
      <c r="C93" s="22">
        <v>0</v>
      </c>
      <c r="D93" s="23">
        <v>0.89</v>
      </c>
      <c r="E93" s="23">
        <v>0.89</v>
      </c>
      <c r="F93" s="24" t="s">
        <v>7</v>
      </c>
    </row>
    <row r="94" spans="1:6" x14ac:dyDescent="0.25">
      <c r="A94" s="20">
        <v>78</v>
      </c>
      <c r="B94" s="21" t="s">
        <v>98</v>
      </c>
      <c r="C94" s="22">
        <v>0</v>
      </c>
      <c r="D94" s="23">
        <v>1.74</v>
      </c>
      <c r="E94" s="23">
        <v>1.74</v>
      </c>
      <c r="F94" s="24" t="s">
        <v>7</v>
      </c>
    </row>
    <row r="95" spans="1:6" x14ac:dyDescent="0.25">
      <c r="A95" s="20">
        <v>79</v>
      </c>
      <c r="B95" s="21" t="s">
        <v>99</v>
      </c>
      <c r="C95" s="22">
        <v>0</v>
      </c>
      <c r="D95" s="23">
        <v>0.25</v>
      </c>
      <c r="E95" s="23">
        <v>0.25</v>
      </c>
      <c r="F95" s="24" t="s">
        <v>7</v>
      </c>
    </row>
    <row r="96" spans="1:6" x14ac:dyDescent="0.25">
      <c r="A96" s="20">
        <v>80</v>
      </c>
      <c r="B96" s="21" t="s">
        <v>100</v>
      </c>
      <c r="C96" s="22">
        <v>0</v>
      </c>
      <c r="D96" s="23">
        <v>0.4</v>
      </c>
      <c r="E96" s="23">
        <v>0.4</v>
      </c>
      <c r="F96" s="24" t="s">
        <v>7</v>
      </c>
    </row>
    <row r="97" spans="1:6" x14ac:dyDescent="0.25">
      <c r="A97" s="20">
        <v>81</v>
      </c>
      <c r="B97" s="21" t="s">
        <v>350</v>
      </c>
      <c r="C97" s="22">
        <v>0.44</v>
      </c>
      <c r="D97" s="23">
        <v>0.83</v>
      </c>
      <c r="E97" s="23">
        <v>0.39</v>
      </c>
      <c r="F97" s="24" t="s">
        <v>7</v>
      </c>
    </row>
    <row r="98" spans="1:6" x14ac:dyDescent="0.25">
      <c r="A98" s="30"/>
      <c r="B98" s="21"/>
      <c r="C98" s="21"/>
      <c r="D98" s="21"/>
      <c r="E98" s="65"/>
      <c r="F98" s="24"/>
    </row>
    <row r="99" spans="1:6" x14ac:dyDescent="0.25">
      <c r="A99" s="30"/>
      <c r="B99" s="31" t="s">
        <v>326</v>
      </c>
      <c r="C99" s="42"/>
      <c r="D99" s="42"/>
      <c r="E99" s="32">
        <f>SUM(E11:E46,E47:E67,E68:E89,E90:E97)</f>
        <v>144.20999999999995</v>
      </c>
      <c r="F99" s="24"/>
    </row>
    <row r="100" spans="1:6" x14ac:dyDescent="0.25">
      <c r="A100" s="20"/>
      <c r="B100" s="66" t="s">
        <v>329</v>
      </c>
      <c r="C100" s="67" t="s">
        <v>330</v>
      </c>
      <c r="D100" s="22"/>
      <c r="E100" s="23">
        <f>SUM(E23:E23,E39:E39,E11:E12)</f>
        <v>11.549999999999999</v>
      </c>
      <c r="F100" s="24"/>
    </row>
    <row r="101" spans="1:6" x14ac:dyDescent="0.25">
      <c r="A101" s="30"/>
      <c r="B101" s="68"/>
      <c r="C101" s="67" t="s">
        <v>331</v>
      </c>
      <c r="D101" s="42"/>
      <c r="E101" s="23">
        <f>SUM(E13:E22,E24:E31,E32:E35,E36:E38,E40:E43,E44:E46,E47:E50,E51:E55,E56:E59,E60:E61,E62:E67,E68:E71,E72:E76,E77:E81,E82:E86,E87:E89,E90:E92,E93:E94,E95:E97)</f>
        <v>132.65999999999997</v>
      </c>
      <c r="F101" s="43"/>
    </row>
    <row r="102" spans="1:6" ht="15.75" thickBot="1" x14ac:dyDescent="0.3">
      <c r="A102" s="45"/>
      <c r="B102" s="46"/>
      <c r="C102" s="46"/>
      <c r="D102" s="46"/>
      <c r="E102" s="46"/>
      <c r="F102" s="48"/>
    </row>
    <row r="106" spans="1:6" x14ac:dyDescent="0.25">
      <c r="E106" s="69"/>
    </row>
    <row r="107" spans="1:6" x14ac:dyDescent="0.25">
      <c r="E107" s="70"/>
    </row>
    <row r="108" spans="1:6" x14ac:dyDescent="0.25">
      <c r="E108" s="70"/>
    </row>
    <row r="109" spans="1:6" x14ac:dyDescent="0.25">
      <c r="E109" s="70"/>
    </row>
    <row r="110" spans="1:6" x14ac:dyDescent="0.25">
      <c r="E110" s="70"/>
    </row>
    <row r="111" spans="1:6" x14ac:dyDescent="0.25">
      <c r="E111" s="70"/>
    </row>
  </sheetData>
  <mergeCells count="11">
    <mergeCell ref="B100:B101"/>
    <mergeCell ref="A7:A8"/>
    <mergeCell ref="B7:B8"/>
    <mergeCell ref="C7:E7"/>
    <mergeCell ref="F7:F8"/>
    <mergeCell ref="C4:F4"/>
    <mergeCell ref="C1:F1"/>
    <mergeCell ref="C2:F2"/>
    <mergeCell ref="C3:F3"/>
    <mergeCell ref="A6:F6"/>
    <mergeCell ref="A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/>
  </sheetViews>
  <sheetFormatPr defaultRowHeight="15" x14ac:dyDescent="0.25"/>
  <cols>
    <col min="1" max="1" width="4.140625" style="1" customWidth="1"/>
    <col min="2" max="2" width="31.140625" style="1" customWidth="1"/>
    <col min="3" max="3" width="9.7109375" style="1" customWidth="1"/>
    <col min="4" max="4" width="9.28515625" style="1" customWidth="1"/>
    <col min="5" max="5" width="10" style="1" customWidth="1"/>
    <col min="6" max="6" width="14.28515625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43.5" customHeight="1" x14ac:dyDescent="0.25">
      <c r="A5" s="4" t="s">
        <v>384</v>
      </c>
      <c r="B5" s="4"/>
      <c r="C5" s="4"/>
      <c r="D5" s="4"/>
      <c r="E5" s="4"/>
      <c r="F5" s="4"/>
    </row>
    <row r="6" spans="1:6" ht="18" customHeight="1" thickBot="1" x14ac:dyDescent="0.3">
      <c r="A6" s="5" t="s">
        <v>366</v>
      </c>
      <c r="B6" s="5"/>
      <c r="C6" s="5"/>
      <c r="D6" s="5"/>
      <c r="E6" s="5"/>
      <c r="F6" s="5"/>
    </row>
    <row r="7" spans="1:6" ht="15.75" customHeight="1" thickBot="1" x14ac:dyDescent="0.3">
      <c r="A7" s="6" t="s">
        <v>0</v>
      </c>
      <c r="B7" s="7" t="s">
        <v>1</v>
      </c>
      <c r="C7" s="8" t="s">
        <v>320</v>
      </c>
      <c r="D7" s="9"/>
      <c r="E7" s="9"/>
      <c r="F7" s="10" t="s">
        <v>324</v>
      </c>
    </row>
    <row r="8" spans="1:6" ht="48" customHeight="1" thickBot="1" x14ac:dyDescent="0.3">
      <c r="A8" s="6"/>
      <c r="B8" s="7"/>
      <c r="C8" s="11" t="s">
        <v>321</v>
      </c>
      <c r="D8" s="11" t="s">
        <v>322</v>
      </c>
      <c r="E8" s="12" t="s">
        <v>323</v>
      </c>
      <c r="F8" s="13"/>
    </row>
    <row r="9" spans="1:6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5">
        <v>6</v>
      </c>
    </row>
    <row r="10" spans="1:6" ht="15.75" x14ac:dyDescent="0.25">
      <c r="A10" s="16"/>
      <c r="B10" s="17" t="s">
        <v>357</v>
      </c>
      <c r="C10" s="18"/>
      <c r="D10" s="18"/>
      <c r="E10" s="18"/>
      <c r="F10" s="19"/>
    </row>
    <row r="11" spans="1:6" x14ac:dyDescent="0.25">
      <c r="A11" s="20">
        <v>1</v>
      </c>
      <c r="B11" s="21" t="s">
        <v>351</v>
      </c>
      <c r="C11" s="22">
        <v>0</v>
      </c>
      <c r="D11" s="23">
        <v>0.3</v>
      </c>
      <c r="E11" s="23">
        <v>0.29899999999999999</v>
      </c>
      <c r="F11" s="24" t="s">
        <v>360</v>
      </c>
    </row>
    <row r="12" spans="1:6" x14ac:dyDescent="0.25">
      <c r="A12" s="20">
        <v>2</v>
      </c>
      <c r="B12" s="21" t="s">
        <v>101</v>
      </c>
      <c r="C12" s="22">
        <v>0</v>
      </c>
      <c r="D12" s="23">
        <v>0.3</v>
      </c>
      <c r="E12" s="23">
        <v>0.29799999999999999</v>
      </c>
      <c r="F12" s="24" t="s">
        <v>360</v>
      </c>
    </row>
    <row r="13" spans="1:6" x14ac:dyDescent="0.25">
      <c r="A13" s="20">
        <v>3</v>
      </c>
      <c r="B13" s="21" t="s">
        <v>102</v>
      </c>
      <c r="C13" s="22">
        <v>0</v>
      </c>
      <c r="D13" s="23">
        <v>0.41899999999999998</v>
      </c>
      <c r="E13" s="23">
        <v>0.41899999999999998</v>
      </c>
      <c r="F13" s="24" t="s">
        <v>360</v>
      </c>
    </row>
    <row r="14" spans="1:6" x14ac:dyDescent="0.25">
      <c r="A14" s="20">
        <v>4</v>
      </c>
      <c r="B14" s="21" t="s">
        <v>103</v>
      </c>
      <c r="C14" s="22">
        <v>0</v>
      </c>
      <c r="D14" s="23">
        <v>0.56999999999999995</v>
      </c>
      <c r="E14" s="23">
        <v>0.56999999999999995</v>
      </c>
      <c r="F14" s="24" t="s">
        <v>360</v>
      </c>
    </row>
    <row r="15" spans="1:6" x14ac:dyDescent="0.25">
      <c r="A15" s="20">
        <v>5</v>
      </c>
      <c r="B15" s="21" t="s">
        <v>104</v>
      </c>
      <c r="C15" s="22">
        <v>0</v>
      </c>
      <c r="D15" s="23">
        <v>0.41099999999999998</v>
      </c>
      <c r="E15" s="23">
        <v>0.41</v>
      </c>
      <c r="F15" s="24" t="s">
        <v>360</v>
      </c>
    </row>
    <row r="16" spans="1:6" x14ac:dyDescent="0.25">
      <c r="A16" s="20">
        <v>6</v>
      </c>
      <c r="B16" s="21" t="s">
        <v>105</v>
      </c>
      <c r="C16" s="22">
        <v>0</v>
      </c>
      <c r="D16" s="23">
        <v>0.2</v>
      </c>
      <c r="E16" s="23">
        <v>0.19600000000000001</v>
      </c>
      <c r="F16" s="24" t="s">
        <v>360</v>
      </c>
    </row>
    <row r="17" spans="1:6" x14ac:dyDescent="0.25">
      <c r="A17" s="20">
        <v>7</v>
      </c>
      <c r="B17" s="21" t="s">
        <v>106</v>
      </c>
      <c r="C17" s="22">
        <v>0</v>
      </c>
      <c r="D17" s="23">
        <v>0.312</v>
      </c>
      <c r="E17" s="23">
        <v>0.312</v>
      </c>
      <c r="F17" s="24" t="s">
        <v>360</v>
      </c>
    </row>
    <row r="18" spans="1:6" x14ac:dyDescent="0.25">
      <c r="A18" s="20">
        <v>8</v>
      </c>
      <c r="B18" s="21" t="s">
        <v>107</v>
      </c>
      <c r="C18" s="22">
        <v>0</v>
      </c>
      <c r="D18" s="23">
        <v>0.21</v>
      </c>
      <c r="E18" s="23">
        <v>0.20599999999999999</v>
      </c>
      <c r="F18" s="24" t="s">
        <v>360</v>
      </c>
    </row>
    <row r="19" spans="1:6" x14ac:dyDescent="0.25">
      <c r="A19" s="20">
        <v>9</v>
      </c>
      <c r="B19" s="21" t="s">
        <v>352</v>
      </c>
      <c r="C19" s="22">
        <v>0</v>
      </c>
      <c r="D19" s="23">
        <v>0.17</v>
      </c>
      <c r="E19" s="23">
        <v>0.17299999999999999</v>
      </c>
      <c r="F19" s="24" t="s">
        <v>7</v>
      </c>
    </row>
    <row r="20" spans="1:6" ht="15.75" x14ac:dyDescent="0.25">
      <c r="A20" s="20"/>
      <c r="B20" s="25" t="s">
        <v>13</v>
      </c>
      <c r="C20" s="22"/>
      <c r="D20" s="23"/>
      <c r="E20" s="23"/>
      <c r="F20" s="24"/>
    </row>
    <row r="21" spans="1:6" x14ac:dyDescent="0.25">
      <c r="A21" s="20">
        <v>10</v>
      </c>
      <c r="B21" s="21" t="s">
        <v>108</v>
      </c>
      <c r="C21" s="22">
        <v>0</v>
      </c>
      <c r="D21" s="23">
        <v>3.7</v>
      </c>
      <c r="E21" s="23">
        <v>3.7</v>
      </c>
      <c r="F21" s="24" t="s">
        <v>7</v>
      </c>
    </row>
    <row r="22" spans="1:6" x14ac:dyDescent="0.25">
      <c r="A22" s="20">
        <v>11</v>
      </c>
      <c r="B22" s="21" t="s">
        <v>109</v>
      </c>
      <c r="C22" s="22">
        <v>0</v>
      </c>
      <c r="D22" s="23">
        <v>1.51</v>
      </c>
      <c r="E22" s="23">
        <v>1.51</v>
      </c>
      <c r="F22" s="24" t="s">
        <v>7</v>
      </c>
    </row>
    <row r="23" spans="1:6" x14ac:dyDescent="0.25">
      <c r="A23" s="20">
        <v>12</v>
      </c>
      <c r="B23" s="21" t="s">
        <v>110</v>
      </c>
      <c r="C23" s="22">
        <v>0</v>
      </c>
      <c r="D23" s="23">
        <v>0.95</v>
      </c>
      <c r="E23" s="23">
        <v>0.95</v>
      </c>
      <c r="F23" s="24" t="s">
        <v>7</v>
      </c>
    </row>
    <row r="24" spans="1:6" x14ac:dyDescent="0.25">
      <c r="A24" s="20">
        <v>13</v>
      </c>
      <c r="B24" s="21" t="s">
        <v>353</v>
      </c>
      <c r="C24" s="22">
        <v>0</v>
      </c>
      <c r="D24" s="23">
        <v>0.49</v>
      </c>
      <c r="E24" s="23">
        <v>0.49</v>
      </c>
      <c r="F24" s="24" t="s">
        <v>7</v>
      </c>
    </row>
    <row r="25" spans="1:6" x14ac:dyDescent="0.25">
      <c r="A25" s="20">
        <v>14</v>
      </c>
      <c r="B25" s="21" t="s">
        <v>354</v>
      </c>
      <c r="C25" s="22">
        <v>0</v>
      </c>
      <c r="D25" s="23">
        <v>1.31</v>
      </c>
      <c r="E25" s="23">
        <v>1.31</v>
      </c>
      <c r="F25" s="24" t="s">
        <v>7</v>
      </c>
    </row>
    <row r="26" spans="1:6" x14ac:dyDescent="0.25">
      <c r="A26" s="20">
        <v>15</v>
      </c>
      <c r="B26" s="21" t="s">
        <v>111</v>
      </c>
      <c r="C26" s="22">
        <v>0</v>
      </c>
      <c r="D26" s="23">
        <v>2.46</v>
      </c>
      <c r="E26" s="23">
        <v>2.46</v>
      </c>
      <c r="F26" s="24" t="s">
        <v>7</v>
      </c>
    </row>
    <row r="27" spans="1:6" x14ac:dyDescent="0.25">
      <c r="A27" s="20"/>
      <c r="B27" s="21"/>
      <c r="C27" s="22">
        <v>3.38</v>
      </c>
      <c r="D27" s="23">
        <v>6.17</v>
      </c>
      <c r="E27" s="23">
        <v>6.17</v>
      </c>
      <c r="F27" s="24" t="s">
        <v>7</v>
      </c>
    </row>
    <row r="28" spans="1:6" x14ac:dyDescent="0.25">
      <c r="A28" s="20">
        <v>16</v>
      </c>
      <c r="B28" s="21" t="s">
        <v>112</v>
      </c>
      <c r="C28" s="22">
        <v>0</v>
      </c>
      <c r="D28" s="23">
        <v>2.09</v>
      </c>
      <c r="E28" s="23">
        <v>2.09</v>
      </c>
      <c r="F28" s="24" t="s">
        <v>7</v>
      </c>
    </row>
    <row r="29" spans="1:6" x14ac:dyDescent="0.25">
      <c r="A29" s="20">
        <v>17</v>
      </c>
      <c r="B29" s="21" t="s">
        <v>113</v>
      </c>
      <c r="C29" s="22">
        <v>0</v>
      </c>
      <c r="D29" s="23">
        <v>1.9</v>
      </c>
      <c r="E29" s="23">
        <v>1.9</v>
      </c>
      <c r="F29" s="24" t="s">
        <v>7</v>
      </c>
    </row>
    <row r="30" spans="1:6" x14ac:dyDescent="0.25">
      <c r="A30" s="20">
        <v>18</v>
      </c>
      <c r="B30" s="21" t="s">
        <v>114</v>
      </c>
      <c r="C30" s="22">
        <v>0</v>
      </c>
      <c r="D30" s="23">
        <v>1.24</v>
      </c>
      <c r="E30" s="23">
        <v>1.24</v>
      </c>
      <c r="F30" s="24" t="s">
        <v>7</v>
      </c>
    </row>
    <row r="31" spans="1:6" x14ac:dyDescent="0.25">
      <c r="A31" s="20">
        <v>19</v>
      </c>
      <c r="B31" s="21" t="s">
        <v>115</v>
      </c>
      <c r="C31" s="22">
        <v>0</v>
      </c>
      <c r="D31" s="23">
        <v>1.58</v>
      </c>
      <c r="E31" s="23">
        <v>1.58</v>
      </c>
      <c r="F31" s="24" t="s">
        <v>7</v>
      </c>
    </row>
    <row r="32" spans="1:6" x14ac:dyDescent="0.25">
      <c r="A32" s="20">
        <v>20</v>
      </c>
      <c r="B32" s="21" t="s">
        <v>116</v>
      </c>
      <c r="C32" s="22">
        <v>0</v>
      </c>
      <c r="D32" s="23">
        <v>0.39</v>
      </c>
      <c r="E32" s="23">
        <v>0.39</v>
      </c>
      <c r="F32" s="24" t="s">
        <v>7</v>
      </c>
    </row>
    <row r="33" spans="1:6" x14ac:dyDescent="0.25">
      <c r="A33" s="20"/>
      <c r="B33" s="21"/>
      <c r="C33" s="22">
        <v>0.98</v>
      </c>
      <c r="D33" s="23">
        <v>1.65</v>
      </c>
      <c r="E33" s="23">
        <v>0.67</v>
      </c>
      <c r="F33" s="24" t="s">
        <v>7</v>
      </c>
    </row>
    <row r="34" spans="1:6" x14ac:dyDescent="0.25">
      <c r="A34" s="20">
        <v>21</v>
      </c>
      <c r="B34" s="26" t="s">
        <v>117</v>
      </c>
      <c r="C34" s="27">
        <v>0</v>
      </c>
      <c r="D34" s="28">
        <v>1.35</v>
      </c>
      <c r="E34" s="28">
        <v>1.35</v>
      </c>
      <c r="F34" s="24" t="s">
        <v>7</v>
      </c>
    </row>
    <row r="35" spans="1:6" x14ac:dyDescent="0.25">
      <c r="A35" s="20">
        <v>22</v>
      </c>
      <c r="B35" s="26" t="s">
        <v>118</v>
      </c>
      <c r="C35" s="27">
        <v>0</v>
      </c>
      <c r="D35" s="28">
        <v>0.6</v>
      </c>
      <c r="E35" s="28">
        <v>0.6</v>
      </c>
      <c r="F35" s="24" t="s">
        <v>7</v>
      </c>
    </row>
    <row r="36" spans="1:6" x14ac:dyDescent="0.25">
      <c r="A36" s="20">
        <v>23</v>
      </c>
      <c r="B36" s="21" t="s">
        <v>119</v>
      </c>
      <c r="C36" s="22">
        <v>0</v>
      </c>
      <c r="D36" s="23">
        <v>2.08</v>
      </c>
      <c r="E36" s="23">
        <v>2.08</v>
      </c>
      <c r="F36" s="24" t="s">
        <v>7</v>
      </c>
    </row>
    <row r="37" spans="1:6" x14ac:dyDescent="0.25">
      <c r="A37" s="20">
        <v>24</v>
      </c>
      <c r="B37" s="21" t="s">
        <v>120</v>
      </c>
      <c r="C37" s="22">
        <v>0</v>
      </c>
      <c r="D37" s="23">
        <v>0.51</v>
      </c>
      <c r="E37" s="23">
        <v>0.51</v>
      </c>
      <c r="F37" s="24" t="s">
        <v>7</v>
      </c>
    </row>
    <row r="38" spans="1:6" x14ac:dyDescent="0.25">
      <c r="A38" s="20">
        <v>25</v>
      </c>
      <c r="B38" s="21" t="s">
        <v>121</v>
      </c>
      <c r="C38" s="22">
        <v>0</v>
      </c>
      <c r="D38" s="23">
        <v>0.41</v>
      </c>
      <c r="E38" s="23">
        <v>0.41</v>
      </c>
      <c r="F38" s="24" t="s">
        <v>7</v>
      </c>
    </row>
    <row r="39" spans="1:6" x14ac:dyDescent="0.25">
      <c r="A39" s="20">
        <v>26</v>
      </c>
      <c r="B39" s="21" t="s">
        <v>122</v>
      </c>
      <c r="C39" s="22">
        <v>0</v>
      </c>
      <c r="D39" s="23">
        <v>3.4</v>
      </c>
      <c r="E39" s="23">
        <v>3.4</v>
      </c>
      <c r="F39" s="24" t="s">
        <v>7</v>
      </c>
    </row>
    <row r="40" spans="1:6" x14ac:dyDescent="0.25">
      <c r="A40" s="20">
        <v>27</v>
      </c>
      <c r="B40" s="21" t="s">
        <v>123</v>
      </c>
      <c r="C40" s="22">
        <v>0</v>
      </c>
      <c r="D40" s="23">
        <v>0.38</v>
      </c>
      <c r="E40" s="23">
        <v>0.38</v>
      </c>
      <c r="F40" s="24" t="s">
        <v>7</v>
      </c>
    </row>
    <row r="41" spans="1:6" x14ac:dyDescent="0.25">
      <c r="A41" s="20">
        <v>28</v>
      </c>
      <c r="B41" s="21" t="s">
        <v>124</v>
      </c>
      <c r="C41" s="22">
        <v>0.08</v>
      </c>
      <c r="D41" s="23">
        <v>0.52</v>
      </c>
      <c r="E41" s="23">
        <v>0.44</v>
      </c>
      <c r="F41" s="24" t="s">
        <v>7</v>
      </c>
    </row>
    <row r="42" spans="1:6" x14ac:dyDescent="0.25">
      <c r="A42" s="20">
        <v>29</v>
      </c>
      <c r="B42" s="21" t="s">
        <v>125</v>
      </c>
      <c r="C42" s="22">
        <v>0</v>
      </c>
      <c r="D42" s="23">
        <v>1.76</v>
      </c>
      <c r="E42" s="23">
        <v>1.76</v>
      </c>
      <c r="F42" s="24" t="s">
        <v>7</v>
      </c>
    </row>
    <row r="43" spans="1:6" x14ac:dyDescent="0.25">
      <c r="A43" s="20">
        <v>30</v>
      </c>
      <c r="B43" s="21" t="s">
        <v>126</v>
      </c>
      <c r="C43" s="22">
        <v>0</v>
      </c>
      <c r="D43" s="23">
        <v>0.18</v>
      </c>
      <c r="E43" s="23">
        <v>0.18</v>
      </c>
      <c r="F43" s="24" t="s">
        <v>7</v>
      </c>
    </row>
    <row r="44" spans="1:6" x14ac:dyDescent="0.25">
      <c r="A44" s="20">
        <v>31</v>
      </c>
      <c r="B44" s="21" t="s">
        <v>127</v>
      </c>
      <c r="C44" s="22">
        <v>0</v>
      </c>
      <c r="D44" s="23">
        <v>2.2599999999999998</v>
      </c>
      <c r="E44" s="23">
        <v>2.2599999999999998</v>
      </c>
      <c r="F44" s="24" t="s">
        <v>7</v>
      </c>
    </row>
    <row r="45" spans="1:6" x14ac:dyDescent="0.25">
      <c r="A45" s="20">
        <v>32</v>
      </c>
      <c r="B45" s="21" t="s">
        <v>128</v>
      </c>
      <c r="C45" s="22">
        <v>0</v>
      </c>
      <c r="D45" s="23">
        <v>3.1</v>
      </c>
      <c r="E45" s="23">
        <v>3.1</v>
      </c>
      <c r="F45" s="24" t="s">
        <v>7</v>
      </c>
    </row>
    <row r="46" spans="1:6" x14ac:dyDescent="0.25">
      <c r="A46" s="20">
        <v>33</v>
      </c>
      <c r="B46" s="21" t="s">
        <v>129</v>
      </c>
      <c r="C46" s="22">
        <v>0</v>
      </c>
      <c r="D46" s="23">
        <v>1.72</v>
      </c>
      <c r="E46" s="23">
        <v>1.72</v>
      </c>
      <c r="F46" s="24" t="s">
        <v>7</v>
      </c>
    </row>
    <row r="47" spans="1:6" x14ac:dyDescent="0.25">
      <c r="A47" s="20">
        <v>34</v>
      </c>
      <c r="B47" s="21" t="s">
        <v>130</v>
      </c>
      <c r="C47" s="22">
        <v>0</v>
      </c>
      <c r="D47" s="23">
        <v>0.8</v>
      </c>
      <c r="E47" s="23">
        <v>0.8</v>
      </c>
      <c r="F47" s="24" t="s">
        <v>7</v>
      </c>
    </row>
    <row r="48" spans="1:6" x14ac:dyDescent="0.25">
      <c r="A48" s="20">
        <v>35</v>
      </c>
      <c r="B48" s="21" t="s">
        <v>131</v>
      </c>
      <c r="C48" s="22">
        <v>0</v>
      </c>
      <c r="D48" s="23">
        <v>0.97</v>
      </c>
      <c r="E48" s="23">
        <v>0.97</v>
      </c>
      <c r="F48" s="24" t="s">
        <v>7</v>
      </c>
    </row>
    <row r="49" spans="1:6" x14ac:dyDescent="0.25">
      <c r="A49" s="20">
        <v>36</v>
      </c>
      <c r="B49" s="21" t="s">
        <v>370</v>
      </c>
      <c r="C49" s="22">
        <v>0</v>
      </c>
      <c r="D49" s="23">
        <v>0.7</v>
      </c>
      <c r="E49" s="23">
        <v>0.7</v>
      </c>
      <c r="F49" s="24" t="s">
        <v>7</v>
      </c>
    </row>
    <row r="50" spans="1:6" x14ac:dyDescent="0.25">
      <c r="A50" s="20">
        <v>37</v>
      </c>
      <c r="B50" s="21" t="s">
        <v>371</v>
      </c>
      <c r="C50" s="22">
        <v>0</v>
      </c>
      <c r="D50" s="23">
        <v>0.24</v>
      </c>
      <c r="E50" s="23">
        <v>0.24</v>
      </c>
      <c r="F50" s="24" t="s">
        <v>7</v>
      </c>
    </row>
    <row r="51" spans="1:6" x14ac:dyDescent="0.25">
      <c r="A51" s="20">
        <v>38</v>
      </c>
      <c r="B51" s="21" t="s">
        <v>372</v>
      </c>
      <c r="C51" s="22">
        <v>0</v>
      </c>
      <c r="D51" s="23">
        <v>0.3</v>
      </c>
      <c r="E51" s="23">
        <v>0.3</v>
      </c>
      <c r="F51" s="24" t="s">
        <v>7</v>
      </c>
    </row>
    <row r="52" spans="1:6" x14ac:dyDescent="0.25">
      <c r="A52" s="20">
        <v>39</v>
      </c>
      <c r="B52" s="21" t="s">
        <v>373</v>
      </c>
      <c r="C52" s="22">
        <v>0</v>
      </c>
      <c r="D52" s="23">
        <v>0.27</v>
      </c>
      <c r="E52" s="23">
        <v>0.27</v>
      </c>
      <c r="F52" s="24" t="s">
        <v>7</v>
      </c>
    </row>
    <row r="53" spans="1:6" x14ac:dyDescent="0.25">
      <c r="A53" s="20">
        <v>40</v>
      </c>
      <c r="B53" s="21" t="s">
        <v>374</v>
      </c>
      <c r="C53" s="22">
        <v>0</v>
      </c>
      <c r="D53" s="23">
        <v>0.17</v>
      </c>
      <c r="E53" s="23">
        <v>0.17</v>
      </c>
      <c r="F53" s="24" t="s">
        <v>7</v>
      </c>
    </row>
    <row r="54" spans="1:6" x14ac:dyDescent="0.25">
      <c r="A54" s="20">
        <v>41</v>
      </c>
      <c r="B54" s="21" t="s">
        <v>375</v>
      </c>
      <c r="C54" s="22">
        <v>0</v>
      </c>
      <c r="D54" s="23">
        <v>0.32</v>
      </c>
      <c r="E54" s="23">
        <v>0.32</v>
      </c>
      <c r="F54" s="24" t="s">
        <v>7</v>
      </c>
    </row>
    <row r="55" spans="1:6" x14ac:dyDescent="0.25">
      <c r="A55" s="20">
        <v>42</v>
      </c>
      <c r="B55" s="21" t="s">
        <v>376</v>
      </c>
      <c r="C55" s="22">
        <v>0</v>
      </c>
      <c r="D55" s="23">
        <v>0.18</v>
      </c>
      <c r="E55" s="23">
        <v>0.18</v>
      </c>
      <c r="F55" s="24" t="s">
        <v>7</v>
      </c>
    </row>
    <row r="56" spans="1:6" x14ac:dyDescent="0.25">
      <c r="A56" s="20">
        <v>43</v>
      </c>
      <c r="B56" s="21" t="s">
        <v>377</v>
      </c>
      <c r="C56" s="22">
        <v>0</v>
      </c>
      <c r="D56" s="23">
        <v>0.27</v>
      </c>
      <c r="E56" s="23">
        <v>0.27</v>
      </c>
      <c r="F56" s="24" t="s">
        <v>7</v>
      </c>
    </row>
    <row r="57" spans="1:6" x14ac:dyDescent="0.25">
      <c r="A57" s="20">
        <v>44</v>
      </c>
      <c r="B57" s="21" t="s">
        <v>378</v>
      </c>
      <c r="C57" s="22">
        <v>0</v>
      </c>
      <c r="D57" s="23">
        <v>0.8</v>
      </c>
      <c r="E57" s="23">
        <v>0.8</v>
      </c>
      <c r="F57" s="24" t="s">
        <v>7</v>
      </c>
    </row>
    <row r="58" spans="1:6" x14ac:dyDescent="0.25">
      <c r="A58" s="20">
        <v>45</v>
      </c>
      <c r="B58" s="21" t="s">
        <v>379</v>
      </c>
      <c r="C58" s="22">
        <v>0</v>
      </c>
      <c r="D58" s="23">
        <v>0.61</v>
      </c>
      <c r="E58" s="23">
        <v>0.61</v>
      </c>
      <c r="F58" s="24" t="s">
        <v>7</v>
      </c>
    </row>
    <row r="59" spans="1:6" x14ac:dyDescent="0.25">
      <c r="A59" s="20">
        <v>46</v>
      </c>
      <c r="B59" s="21" t="s">
        <v>380</v>
      </c>
      <c r="C59" s="22">
        <v>0</v>
      </c>
      <c r="D59" s="29">
        <v>0.14899999999999999</v>
      </c>
      <c r="E59" s="29">
        <v>0.14899999999999999</v>
      </c>
      <c r="F59" s="24" t="s">
        <v>7</v>
      </c>
    </row>
    <row r="60" spans="1:6" x14ac:dyDescent="0.25">
      <c r="A60" s="20">
        <v>47</v>
      </c>
      <c r="B60" s="21" t="s">
        <v>381</v>
      </c>
      <c r="C60" s="22">
        <v>0</v>
      </c>
      <c r="D60" s="23">
        <v>0.41</v>
      </c>
      <c r="E60" s="23">
        <v>0.41</v>
      </c>
      <c r="F60" s="24" t="s">
        <v>7</v>
      </c>
    </row>
    <row r="61" spans="1:6" x14ac:dyDescent="0.25">
      <c r="A61" s="20">
        <v>48</v>
      </c>
      <c r="B61" s="21" t="s">
        <v>382</v>
      </c>
      <c r="C61" s="22">
        <v>0</v>
      </c>
      <c r="D61" s="29">
        <v>0.13500000000000001</v>
      </c>
      <c r="E61" s="29">
        <v>0.13500000000000001</v>
      </c>
      <c r="F61" s="24" t="s">
        <v>7</v>
      </c>
    </row>
    <row r="62" spans="1:6" x14ac:dyDescent="0.25">
      <c r="A62" s="20"/>
      <c r="B62" s="21"/>
      <c r="C62" s="22"/>
      <c r="D62" s="23"/>
      <c r="E62" s="23"/>
      <c r="F62" s="24"/>
    </row>
    <row r="63" spans="1:6" ht="15.75" x14ac:dyDescent="0.25">
      <c r="A63" s="20"/>
      <c r="B63" s="25" t="s">
        <v>16</v>
      </c>
      <c r="C63" s="22"/>
      <c r="D63" s="23"/>
      <c r="E63" s="23"/>
      <c r="F63" s="24"/>
    </row>
    <row r="64" spans="1:6" x14ac:dyDescent="0.25">
      <c r="A64" s="20">
        <v>49</v>
      </c>
      <c r="B64" s="21" t="s">
        <v>132</v>
      </c>
      <c r="C64" s="22">
        <v>0</v>
      </c>
      <c r="D64" s="23">
        <v>1.75</v>
      </c>
      <c r="E64" s="23">
        <v>1.75</v>
      </c>
      <c r="F64" s="24" t="s">
        <v>7</v>
      </c>
    </row>
    <row r="65" spans="1:6" x14ac:dyDescent="0.25">
      <c r="A65" s="20">
        <v>50</v>
      </c>
      <c r="B65" s="21" t="s">
        <v>133</v>
      </c>
      <c r="C65" s="22">
        <v>0</v>
      </c>
      <c r="D65" s="23">
        <v>0.23</v>
      </c>
      <c r="E65" s="23">
        <v>0.23</v>
      </c>
      <c r="F65" s="24" t="s">
        <v>7</v>
      </c>
    </row>
    <row r="66" spans="1:6" x14ac:dyDescent="0.25">
      <c r="A66" s="20">
        <v>51</v>
      </c>
      <c r="B66" s="21" t="s">
        <v>134</v>
      </c>
      <c r="C66" s="22">
        <v>0</v>
      </c>
      <c r="D66" s="23">
        <v>1.75</v>
      </c>
      <c r="E66" s="23">
        <v>1.75</v>
      </c>
      <c r="F66" s="24" t="s">
        <v>7</v>
      </c>
    </row>
    <row r="67" spans="1:6" x14ac:dyDescent="0.25">
      <c r="A67" s="20">
        <v>52</v>
      </c>
      <c r="B67" s="21" t="s">
        <v>135</v>
      </c>
      <c r="C67" s="22">
        <v>0</v>
      </c>
      <c r="D67" s="23">
        <v>1.79</v>
      </c>
      <c r="E67" s="23">
        <v>1.79</v>
      </c>
      <c r="F67" s="24" t="s">
        <v>7</v>
      </c>
    </row>
    <row r="68" spans="1:6" x14ac:dyDescent="0.25">
      <c r="A68" s="20">
        <v>53</v>
      </c>
      <c r="B68" s="21" t="s">
        <v>136</v>
      </c>
      <c r="C68" s="22">
        <v>0</v>
      </c>
      <c r="D68" s="23">
        <v>1.34</v>
      </c>
      <c r="E68" s="23">
        <v>1.34</v>
      </c>
      <c r="F68" s="24" t="s">
        <v>7</v>
      </c>
    </row>
    <row r="69" spans="1:6" x14ac:dyDescent="0.25">
      <c r="A69" s="20">
        <v>54</v>
      </c>
      <c r="B69" s="21" t="s">
        <v>137</v>
      </c>
      <c r="C69" s="22">
        <v>0</v>
      </c>
      <c r="D69" s="23">
        <v>3.32</v>
      </c>
      <c r="E69" s="23">
        <v>3.32</v>
      </c>
      <c r="F69" s="24" t="s">
        <v>7</v>
      </c>
    </row>
    <row r="70" spans="1:6" x14ac:dyDescent="0.25">
      <c r="A70" s="20">
        <v>55</v>
      </c>
      <c r="B70" s="21" t="s">
        <v>138</v>
      </c>
      <c r="C70" s="22">
        <v>0</v>
      </c>
      <c r="D70" s="23">
        <v>1.4</v>
      </c>
      <c r="E70" s="23">
        <v>1.4</v>
      </c>
      <c r="F70" s="24" t="s">
        <v>7</v>
      </c>
    </row>
    <row r="71" spans="1:6" x14ac:dyDescent="0.25">
      <c r="A71" s="20">
        <v>56</v>
      </c>
      <c r="B71" s="21" t="s">
        <v>139</v>
      </c>
      <c r="C71" s="22">
        <v>0</v>
      </c>
      <c r="D71" s="23">
        <v>0.99</v>
      </c>
      <c r="E71" s="23">
        <v>0.99</v>
      </c>
      <c r="F71" s="24" t="s">
        <v>7</v>
      </c>
    </row>
    <row r="72" spans="1:6" x14ac:dyDescent="0.25">
      <c r="A72" s="20">
        <v>57</v>
      </c>
      <c r="B72" s="21" t="s">
        <v>140</v>
      </c>
      <c r="C72" s="22">
        <v>0</v>
      </c>
      <c r="D72" s="23">
        <v>1.29</v>
      </c>
      <c r="E72" s="23">
        <v>1.29</v>
      </c>
      <c r="F72" s="24" t="s">
        <v>7</v>
      </c>
    </row>
    <row r="73" spans="1:6" x14ac:dyDescent="0.25">
      <c r="A73" s="20">
        <v>58</v>
      </c>
      <c r="B73" s="21" t="s">
        <v>141</v>
      </c>
      <c r="C73" s="22">
        <v>0</v>
      </c>
      <c r="D73" s="23">
        <v>0.19</v>
      </c>
      <c r="E73" s="23">
        <v>0.19</v>
      </c>
      <c r="F73" s="24" t="s">
        <v>7</v>
      </c>
    </row>
    <row r="74" spans="1:6" x14ac:dyDescent="0.25">
      <c r="A74" s="20">
        <v>59</v>
      </c>
      <c r="B74" s="21" t="s">
        <v>383</v>
      </c>
      <c r="C74" s="22">
        <v>0</v>
      </c>
      <c r="D74" s="23">
        <v>0.2</v>
      </c>
      <c r="E74" s="23">
        <v>0.2</v>
      </c>
      <c r="F74" s="24" t="s">
        <v>7</v>
      </c>
    </row>
    <row r="75" spans="1:6" x14ac:dyDescent="0.25">
      <c r="A75" s="30"/>
      <c r="B75" s="21"/>
      <c r="C75" s="21"/>
      <c r="D75" s="21"/>
      <c r="E75" s="21"/>
      <c r="F75" s="24"/>
    </row>
    <row r="76" spans="1:6" x14ac:dyDescent="0.25">
      <c r="A76" s="30"/>
      <c r="B76" s="31" t="s">
        <v>327</v>
      </c>
      <c r="C76" s="21"/>
      <c r="D76" s="21"/>
      <c r="E76" s="32">
        <f>SUM(E11:E46,E47:E74)</f>
        <v>66.106999999999999</v>
      </c>
      <c r="F76" s="24"/>
    </row>
    <row r="77" spans="1:6" x14ac:dyDescent="0.25">
      <c r="A77" s="30"/>
      <c r="B77" s="33" t="s">
        <v>329</v>
      </c>
      <c r="C77" s="21" t="s">
        <v>331</v>
      </c>
      <c r="D77" s="21"/>
      <c r="E77" s="23">
        <f>SUM(E11:E46,E47:E74)</f>
        <v>66.106999999999999</v>
      </c>
      <c r="F77" s="24"/>
    </row>
    <row r="78" spans="1:6" ht="8.25" customHeight="1" thickBot="1" x14ac:dyDescent="0.3">
      <c r="A78" s="34"/>
      <c r="B78" s="35"/>
      <c r="C78" s="35"/>
      <c r="D78" s="35"/>
      <c r="E78" s="35"/>
      <c r="F78" s="36"/>
    </row>
    <row r="79" spans="1:6" ht="26.25" x14ac:dyDescent="0.25">
      <c r="A79" s="37"/>
      <c r="B79" s="38" t="s">
        <v>359</v>
      </c>
      <c r="C79" s="39"/>
      <c r="D79" s="39"/>
      <c r="E79" s="40">
        <f>'A gr. klases VASARA'!E53+'B gr. klases VASARA'!E99+'C gr. klases VASARA'!E76</f>
        <v>315.78300000000002</v>
      </c>
      <c r="F79" s="41"/>
    </row>
    <row r="80" spans="1:6" x14ac:dyDescent="0.25">
      <c r="A80" s="30"/>
      <c r="B80" s="33" t="s">
        <v>329</v>
      </c>
      <c r="C80" s="42" t="s">
        <v>330</v>
      </c>
      <c r="D80" s="42"/>
      <c r="E80" s="32">
        <f>'A gr. klases VASARA'!E54+'B gr. klases VASARA'!E100</f>
        <v>70.031000000000006</v>
      </c>
      <c r="F80" s="43"/>
    </row>
    <row r="81" spans="1:6" x14ac:dyDescent="0.25">
      <c r="A81" s="30"/>
      <c r="B81" s="42"/>
      <c r="C81" s="42" t="s">
        <v>331</v>
      </c>
      <c r="D81" s="44"/>
      <c r="E81" s="32">
        <f>'A gr. klases VASARA'!E55+'B gr. klases VASARA'!E101+'C gr. klases VASARA'!E77</f>
        <v>245.75199999999998</v>
      </c>
      <c r="F81" s="43"/>
    </row>
    <row r="82" spans="1:6" ht="15.75" thickBot="1" x14ac:dyDescent="0.3">
      <c r="A82" s="45"/>
      <c r="B82" s="46"/>
      <c r="C82" s="46"/>
      <c r="D82" s="47"/>
      <c r="E82" s="46"/>
      <c r="F82" s="48"/>
    </row>
    <row r="83" spans="1:6" x14ac:dyDescent="0.25">
      <c r="D83" s="49"/>
    </row>
    <row r="84" spans="1:6" x14ac:dyDescent="0.25">
      <c r="D84" s="49"/>
    </row>
  </sheetData>
  <mergeCells count="10">
    <mergeCell ref="A7:A8"/>
    <mergeCell ref="B7:B8"/>
    <mergeCell ref="F7:F8"/>
    <mergeCell ref="C7:E7"/>
    <mergeCell ref="C1:F1"/>
    <mergeCell ref="C2:F2"/>
    <mergeCell ref="C3:F3"/>
    <mergeCell ref="C4:F4"/>
    <mergeCell ref="A6:F6"/>
    <mergeCell ref="A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zoomScaleNormal="100" workbookViewId="0"/>
  </sheetViews>
  <sheetFormatPr defaultRowHeight="15" x14ac:dyDescent="0.25"/>
  <cols>
    <col min="1" max="1" width="4.42578125" style="1" customWidth="1"/>
    <col min="2" max="2" width="27.28515625" style="1" customWidth="1"/>
    <col min="3" max="3" width="9.7109375" style="1" customWidth="1"/>
    <col min="4" max="4" width="10.85546875" style="1" customWidth="1"/>
    <col min="5" max="5" width="12.7109375" style="1" customWidth="1"/>
    <col min="6" max="6" width="14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49.5" customHeight="1" x14ac:dyDescent="0.25">
      <c r="A5" s="50" t="s">
        <v>385</v>
      </c>
      <c r="B5" s="50"/>
      <c r="C5" s="50"/>
      <c r="D5" s="50"/>
      <c r="E5" s="50"/>
      <c r="F5" s="50"/>
    </row>
    <row r="6" spans="1:6" ht="18" customHeight="1" thickBot="1" x14ac:dyDescent="0.3">
      <c r="A6" s="5" t="s">
        <v>366</v>
      </c>
      <c r="B6" s="5"/>
      <c r="C6" s="5"/>
      <c r="D6" s="5"/>
      <c r="E6" s="5"/>
      <c r="F6" s="5"/>
    </row>
    <row r="7" spans="1:6" ht="15.75" customHeight="1" thickBot="1" x14ac:dyDescent="0.3">
      <c r="A7" s="6" t="s">
        <v>0</v>
      </c>
      <c r="B7" s="7" t="s">
        <v>1</v>
      </c>
      <c r="C7" s="8" t="s">
        <v>320</v>
      </c>
      <c r="D7" s="9"/>
      <c r="E7" s="9"/>
      <c r="F7" s="10" t="s">
        <v>324</v>
      </c>
    </row>
    <row r="8" spans="1:6" ht="45" customHeight="1" thickBot="1" x14ac:dyDescent="0.3">
      <c r="A8" s="6"/>
      <c r="B8" s="7"/>
      <c r="C8" s="11" t="s">
        <v>321</v>
      </c>
      <c r="D8" s="11" t="s">
        <v>322</v>
      </c>
      <c r="E8" s="12" t="s">
        <v>323</v>
      </c>
      <c r="F8" s="13"/>
    </row>
    <row r="9" spans="1:6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8">
        <v>6</v>
      </c>
    </row>
    <row r="10" spans="1:6" ht="15.75" x14ac:dyDescent="0.25">
      <c r="A10" s="20"/>
      <c r="B10" s="25" t="s">
        <v>181</v>
      </c>
      <c r="C10" s="22"/>
      <c r="D10" s="29"/>
      <c r="E10" s="29"/>
      <c r="F10" s="24"/>
    </row>
    <row r="11" spans="1:6" x14ac:dyDescent="0.25">
      <c r="A11" s="64">
        <v>1</v>
      </c>
      <c r="B11" s="26" t="s">
        <v>182</v>
      </c>
      <c r="C11" s="27">
        <v>0</v>
      </c>
      <c r="D11" s="78">
        <v>1.01</v>
      </c>
      <c r="E11" s="78">
        <v>1.01</v>
      </c>
      <c r="F11" s="24" t="s">
        <v>3</v>
      </c>
    </row>
    <row r="12" spans="1:6" x14ac:dyDescent="0.25">
      <c r="A12" s="64">
        <v>2</v>
      </c>
      <c r="B12" s="26" t="s">
        <v>183</v>
      </c>
      <c r="C12" s="27">
        <v>0</v>
      </c>
      <c r="D12" s="78">
        <v>1.68</v>
      </c>
      <c r="E12" s="78">
        <v>1.68</v>
      </c>
      <c r="F12" s="24" t="s">
        <v>3</v>
      </c>
    </row>
    <row r="13" spans="1:6" x14ac:dyDescent="0.25">
      <c r="A13" s="64">
        <v>3</v>
      </c>
      <c r="B13" s="26" t="s">
        <v>184</v>
      </c>
      <c r="C13" s="27">
        <v>0</v>
      </c>
      <c r="D13" s="78">
        <v>0.20499999999999999</v>
      </c>
      <c r="E13" s="78">
        <v>0.20499999999999999</v>
      </c>
      <c r="F13" s="24" t="s">
        <v>7</v>
      </c>
    </row>
    <row r="14" spans="1:6" x14ac:dyDescent="0.25">
      <c r="A14" s="64">
        <v>4</v>
      </c>
      <c r="B14" s="26" t="s">
        <v>185</v>
      </c>
      <c r="C14" s="27">
        <v>0</v>
      </c>
      <c r="D14" s="78">
        <v>0.17</v>
      </c>
      <c r="E14" s="78">
        <v>0.17</v>
      </c>
      <c r="F14" s="24" t="s">
        <v>7</v>
      </c>
    </row>
    <row r="15" spans="1:6" x14ac:dyDescent="0.25">
      <c r="A15" s="64">
        <v>5</v>
      </c>
      <c r="B15" s="26" t="s">
        <v>186</v>
      </c>
      <c r="C15" s="27">
        <v>0</v>
      </c>
      <c r="D15" s="78">
        <v>0.17</v>
      </c>
      <c r="E15" s="78">
        <v>0.17</v>
      </c>
      <c r="F15" s="24" t="s">
        <v>7</v>
      </c>
    </row>
    <row r="16" spans="1:6" x14ac:dyDescent="0.25">
      <c r="A16" s="64">
        <v>6</v>
      </c>
      <c r="B16" s="26" t="s">
        <v>187</v>
      </c>
      <c r="C16" s="27">
        <v>0</v>
      </c>
      <c r="D16" s="78">
        <v>1.44</v>
      </c>
      <c r="E16" s="78">
        <v>1.44</v>
      </c>
      <c r="F16" s="24" t="s">
        <v>188</v>
      </c>
    </row>
    <row r="17" spans="1:6" x14ac:dyDescent="0.25">
      <c r="A17" s="64">
        <v>7</v>
      </c>
      <c r="B17" s="26" t="s">
        <v>189</v>
      </c>
      <c r="C17" s="27">
        <v>0</v>
      </c>
      <c r="D17" s="78">
        <v>0.41</v>
      </c>
      <c r="E17" s="78">
        <v>0.41</v>
      </c>
      <c r="F17" s="24" t="s">
        <v>7</v>
      </c>
    </row>
    <row r="18" spans="1:6" x14ac:dyDescent="0.25">
      <c r="A18" s="64">
        <v>8</v>
      </c>
      <c r="B18" s="26" t="s">
        <v>190</v>
      </c>
      <c r="C18" s="27">
        <v>0</v>
      </c>
      <c r="D18" s="78">
        <v>0.56999999999999995</v>
      </c>
      <c r="E18" s="78">
        <v>0.56999999999999995</v>
      </c>
      <c r="F18" s="24" t="s">
        <v>7</v>
      </c>
    </row>
    <row r="19" spans="1:6" x14ac:dyDescent="0.25">
      <c r="A19" s="64">
        <v>9</v>
      </c>
      <c r="B19" s="26" t="s">
        <v>191</v>
      </c>
      <c r="C19" s="27">
        <v>0</v>
      </c>
      <c r="D19" s="78">
        <v>0.37</v>
      </c>
      <c r="E19" s="78">
        <v>0.37</v>
      </c>
      <c r="F19" s="24" t="s">
        <v>7</v>
      </c>
    </row>
    <row r="20" spans="1:6" x14ac:dyDescent="0.25">
      <c r="A20" s="64">
        <v>10</v>
      </c>
      <c r="B20" s="26" t="s">
        <v>192</v>
      </c>
      <c r="C20" s="27">
        <v>0</v>
      </c>
      <c r="D20" s="78">
        <v>1.22</v>
      </c>
      <c r="E20" s="78">
        <v>1.22</v>
      </c>
      <c r="F20" s="24" t="s">
        <v>7</v>
      </c>
    </row>
    <row r="21" spans="1:6" x14ac:dyDescent="0.25">
      <c r="A21" s="64">
        <v>11</v>
      </c>
      <c r="B21" s="26" t="s">
        <v>193</v>
      </c>
      <c r="C21" s="27">
        <v>0</v>
      </c>
      <c r="D21" s="78">
        <v>0.43</v>
      </c>
      <c r="E21" s="78">
        <v>0.43</v>
      </c>
      <c r="F21" s="24" t="s">
        <v>7</v>
      </c>
    </row>
    <row r="22" spans="1:6" x14ac:dyDescent="0.25">
      <c r="A22" s="64">
        <v>12</v>
      </c>
      <c r="B22" s="26" t="s">
        <v>194</v>
      </c>
      <c r="C22" s="27">
        <v>0</v>
      </c>
      <c r="D22" s="78">
        <v>0.23</v>
      </c>
      <c r="E22" s="78">
        <v>0.23</v>
      </c>
      <c r="F22" s="24" t="s">
        <v>3</v>
      </c>
    </row>
    <row r="23" spans="1:6" x14ac:dyDescent="0.25">
      <c r="A23" s="64">
        <v>13</v>
      </c>
      <c r="B23" s="26" t="s">
        <v>195</v>
      </c>
      <c r="C23" s="27">
        <v>0</v>
      </c>
      <c r="D23" s="78">
        <v>0.3</v>
      </c>
      <c r="E23" s="78">
        <v>0.3</v>
      </c>
      <c r="F23" s="24" t="s">
        <v>7</v>
      </c>
    </row>
    <row r="24" spans="1:6" x14ac:dyDescent="0.25">
      <c r="A24" s="64">
        <v>14</v>
      </c>
      <c r="B24" s="26" t="s">
        <v>196</v>
      </c>
      <c r="C24" s="27">
        <v>0</v>
      </c>
      <c r="D24" s="78">
        <v>0.13</v>
      </c>
      <c r="E24" s="78">
        <v>0.13</v>
      </c>
      <c r="F24" s="24" t="s">
        <v>7</v>
      </c>
    </row>
    <row r="25" spans="1:6" x14ac:dyDescent="0.25">
      <c r="A25" s="64">
        <v>15</v>
      </c>
      <c r="B25" s="26" t="s">
        <v>197</v>
      </c>
      <c r="C25" s="27">
        <v>0</v>
      </c>
      <c r="D25" s="78">
        <v>0.17799999999999999</v>
      </c>
      <c r="E25" s="78">
        <v>0.17799999999999999</v>
      </c>
      <c r="F25" s="24" t="s">
        <v>7</v>
      </c>
    </row>
    <row r="26" spans="1:6" x14ac:dyDescent="0.25">
      <c r="A26" s="64">
        <v>16</v>
      </c>
      <c r="B26" s="26" t="s">
        <v>198</v>
      </c>
      <c r="C26" s="27">
        <v>0</v>
      </c>
      <c r="D26" s="78">
        <v>0.55000000000000004</v>
      </c>
      <c r="E26" s="78">
        <v>0.55000000000000004</v>
      </c>
      <c r="F26" s="24" t="s">
        <v>7</v>
      </c>
    </row>
    <row r="27" spans="1:6" x14ac:dyDescent="0.25">
      <c r="A27" s="64">
        <v>17</v>
      </c>
      <c r="B27" s="26" t="s">
        <v>199</v>
      </c>
      <c r="C27" s="27">
        <v>0</v>
      </c>
      <c r="D27" s="78">
        <v>0.189</v>
      </c>
      <c r="E27" s="78">
        <v>0.189</v>
      </c>
      <c r="F27" s="24" t="s">
        <v>7</v>
      </c>
    </row>
    <row r="28" spans="1:6" x14ac:dyDescent="0.25">
      <c r="A28" s="64">
        <v>18</v>
      </c>
      <c r="B28" s="26" t="s">
        <v>200</v>
      </c>
      <c r="C28" s="27">
        <v>0</v>
      </c>
      <c r="D28" s="78">
        <v>0.18</v>
      </c>
      <c r="E28" s="78">
        <v>0.18</v>
      </c>
      <c r="F28" s="24" t="s">
        <v>7</v>
      </c>
    </row>
    <row r="29" spans="1:6" x14ac:dyDescent="0.25">
      <c r="A29" s="64">
        <v>19</v>
      </c>
      <c r="B29" s="26" t="s">
        <v>201</v>
      </c>
      <c r="C29" s="27">
        <v>0</v>
      </c>
      <c r="D29" s="78">
        <v>0.3</v>
      </c>
      <c r="E29" s="78">
        <v>0.3</v>
      </c>
      <c r="F29" s="24" t="s">
        <v>7</v>
      </c>
    </row>
    <row r="30" spans="1:6" x14ac:dyDescent="0.25">
      <c r="A30" s="64">
        <v>20</v>
      </c>
      <c r="B30" s="26" t="s">
        <v>202</v>
      </c>
      <c r="C30" s="27">
        <v>0</v>
      </c>
      <c r="D30" s="78">
        <v>0.47</v>
      </c>
      <c r="E30" s="78">
        <v>0.47</v>
      </c>
      <c r="F30" s="24" t="s">
        <v>7</v>
      </c>
    </row>
    <row r="31" spans="1:6" x14ac:dyDescent="0.25">
      <c r="A31" s="64">
        <v>21</v>
      </c>
      <c r="B31" s="26" t="s">
        <v>203</v>
      </c>
      <c r="C31" s="27">
        <v>0</v>
      </c>
      <c r="D31" s="78">
        <v>1.59</v>
      </c>
      <c r="E31" s="78">
        <v>1.59</v>
      </c>
      <c r="F31" s="24" t="s">
        <v>7</v>
      </c>
    </row>
    <row r="32" spans="1:6" x14ac:dyDescent="0.25">
      <c r="A32" s="64">
        <v>22</v>
      </c>
      <c r="B32" s="26" t="s">
        <v>204</v>
      </c>
      <c r="C32" s="27">
        <v>0</v>
      </c>
      <c r="D32" s="78">
        <v>1.27</v>
      </c>
      <c r="E32" s="78">
        <v>1.27</v>
      </c>
      <c r="F32" s="24" t="s">
        <v>7</v>
      </c>
    </row>
    <row r="33" spans="1:6" x14ac:dyDescent="0.25">
      <c r="A33" s="64">
        <v>23</v>
      </c>
      <c r="B33" s="26" t="s">
        <v>205</v>
      </c>
      <c r="C33" s="27">
        <v>0</v>
      </c>
      <c r="D33" s="78">
        <v>0.69</v>
      </c>
      <c r="E33" s="78">
        <v>0.69</v>
      </c>
      <c r="F33" s="24" t="s">
        <v>7</v>
      </c>
    </row>
    <row r="34" spans="1:6" x14ac:dyDescent="0.25">
      <c r="A34" s="64">
        <v>24</v>
      </c>
      <c r="B34" s="26" t="s">
        <v>206</v>
      </c>
      <c r="C34" s="27">
        <v>0</v>
      </c>
      <c r="D34" s="78">
        <v>0.59</v>
      </c>
      <c r="E34" s="78">
        <v>0.59</v>
      </c>
      <c r="F34" s="24" t="s">
        <v>7</v>
      </c>
    </row>
    <row r="35" spans="1:6" x14ac:dyDescent="0.25">
      <c r="A35" s="64">
        <v>25</v>
      </c>
      <c r="B35" s="26" t="s">
        <v>207</v>
      </c>
      <c r="C35" s="27">
        <v>0</v>
      </c>
      <c r="D35" s="78">
        <v>0.46</v>
      </c>
      <c r="E35" s="78">
        <v>0.46</v>
      </c>
      <c r="F35" s="24" t="s">
        <v>7</v>
      </c>
    </row>
    <row r="36" spans="1:6" x14ac:dyDescent="0.25">
      <c r="A36" s="64">
        <v>26</v>
      </c>
      <c r="B36" s="26" t="s">
        <v>208</v>
      </c>
      <c r="C36" s="27">
        <v>0</v>
      </c>
      <c r="D36" s="78">
        <v>1.06</v>
      </c>
      <c r="E36" s="78">
        <v>1.06</v>
      </c>
      <c r="F36" s="24" t="s">
        <v>7</v>
      </c>
    </row>
    <row r="37" spans="1:6" x14ac:dyDescent="0.25">
      <c r="A37" s="64">
        <v>27</v>
      </c>
      <c r="B37" s="26" t="s">
        <v>209</v>
      </c>
      <c r="C37" s="27">
        <v>0</v>
      </c>
      <c r="D37" s="78">
        <v>7.0000000000000007E-2</v>
      </c>
      <c r="E37" s="78">
        <v>7.0000000000000007E-2</v>
      </c>
      <c r="F37" s="24" t="s">
        <v>3</v>
      </c>
    </row>
    <row r="38" spans="1:6" x14ac:dyDescent="0.25">
      <c r="A38" s="64">
        <v>28</v>
      </c>
      <c r="B38" s="26" t="s">
        <v>210</v>
      </c>
      <c r="C38" s="27">
        <v>0</v>
      </c>
      <c r="D38" s="78">
        <v>0.17</v>
      </c>
      <c r="E38" s="78">
        <v>0.17</v>
      </c>
      <c r="F38" s="24" t="s">
        <v>7</v>
      </c>
    </row>
    <row r="39" spans="1:6" x14ac:dyDescent="0.25">
      <c r="A39" s="64">
        <v>29</v>
      </c>
      <c r="B39" s="26" t="s">
        <v>211</v>
      </c>
      <c r="C39" s="27">
        <v>0</v>
      </c>
      <c r="D39" s="78">
        <v>0.25</v>
      </c>
      <c r="E39" s="78">
        <v>0.25</v>
      </c>
      <c r="F39" s="24" t="s">
        <v>7</v>
      </c>
    </row>
    <row r="40" spans="1:6" x14ac:dyDescent="0.25">
      <c r="A40" s="64">
        <v>30</v>
      </c>
      <c r="B40" s="26" t="s">
        <v>212</v>
      </c>
      <c r="C40" s="27">
        <v>0</v>
      </c>
      <c r="D40" s="78">
        <v>0.68899999999999995</v>
      </c>
      <c r="E40" s="78">
        <v>0.68899999999999995</v>
      </c>
      <c r="F40" s="24" t="s">
        <v>7</v>
      </c>
    </row>
    <row r="41" spans="1:6" x14ac:dyDescent="0.25">
      <c r="A41" s="64">
        <v>31</v>
      </c>
      <c r="B41" s="26" t="s">
        <v>213</v>
      </c>
      <c r="C41" s="27">
        <v>0</v>
      </c>
      <c r="D41" s="78">
        <v>0.15</v>
      </c>
      <c r="E41" s="78">
        <v>0.15</v>
      </c>
      <c r="F41" s="24" t="s">
        <v>7</v>
      </c>
    </row>
    <row r="42" spans="1:6" x14ac:dyDescent="0.25">
      <c r="A42" s="64">
        <v>32</v>
      </c>
      <c r="B42" s="26" t="s">
        <v>214</v>
      </c>
      <c r="C42" s="27">
        <v>0</v>
      </c>
      <c r="D42" s="78">
        <v>0.43</v>
      </c>
      <c r="E42" s="78">
        <v>0.43</v>
      </c>
      <c r="F42" s="24" t="s">
        <v>7</v>
      </c>
    </row>
    <row r="43" spans="1:6" x14ac:dyDescent="0.25">
      <c r="A43" s="64">
        <v>33</v>
      </c>
      <c r="B43" s="26" t="s">
        <v>215</v>
      </c>
      <c r="C43" s="27">
        <v>0</v>
      </c>
      <c r="D43" s="78">
        <v>1.0900000000000001</v>
      </c>
      <c r="E43" s="78">
        <v>1.0900000000000001</v>
      </c>
      <c r="F43" s="24" t="s">
        <v>7</v>
      </c>
    </row>
    <row r="44" spans="1:6" x14ac:dyDescent="0.25">
      <c r="A44" s="64">
        <v>34</v>
      </c>
      <c r="B44" s="26" t="s">
        <v>216</v>
      </c>
      <c r="C44" s="27">
        <v>0</v>
      </c>
      <c r="D44" s="78">
        <v>0.108</v>
      </c>
      <c r="E44" s="78">
        <v>0.108</v>
      </c>
      <c r="F44" s="24" t="s">
        <v>7</v>
      </c>
    </row>
    <row r="45" spans="1:6" x14ac:dyDescent="0.25">
      <c r="A45" s="64">
        <v>35</v>
      </c>
      <c r="B45" s="26" t="s">
        <v>217</v>
      </c>
      <c r="C45" s="27">
        <v>0</v>
      </c>
      <c r="D45" s="78">
        <v>0.28999999999999998</v>
      </c>
      <c r="E45" s="78">
        <v>0.28999999999999998</v>
      </c>
      <c r="F45" s="24" t="s">
        <v>7</v>
      </c>
    </row>
    <row r="46" spans="1:6" x14ac:dyDescent="0.25">
      <c r="A46" s="64">
        <v>36</v>
      </c>
      <c r="B46" s="26" t="s">
        <v>218</v>
      </c>
      <c r="C46" s="27">
        <v>0</v>
      </c>
      <c r="D46" s="78">
        <v>0.51</v>
      </c>
      <c r="E46" s="78">
        <v>0.51</v>
      </c>
      <c r="F46" s="24" t="s">
        <v>7</v>
      </c>
    </row>
    <row r="47" spans="1:6" x14ac:dyDescent="0.25">
      <c r="A47" s="64">
        <v>37</v>
      </c>
      <c r="B47" s="26" t="s">
        <v>219</v>
      </c>
      <c r="C47" s="27">
        <v>0</v>
      </c>
      <c r="D47" s="78">
        <v>0.14000000000000001</v>
      </c>
      <c r="E47" s="78">
        <v>0.14000000000000001</v>
      </c>
      <c r="F47" s="24" t="s">
        <v>7</v>
      </c>
    </row>
    <row r="48" spans="1:6" x14ac:dyDescent="0.25">
      <c r="A48" s="64">
        <v>38</v>
      </c>
      <c r="B48" s="26" t="s">
        <v>220</v>
      </c>
      <c r="C48" s="27">
        <v>0</v>
      </c>
      <c r="D48" s="78">
        <v>0.59</v>
      </c>
      <c r="E48" s="78">
        <v>0.59</v>
      </c>
      <c r="F48" s="24" t="s">
        <v>7</v>
      </c>
    </row>
    <row r="49" spans="1:6" x14ac:dyDescent="0.25">
      <c r="A49" s="64">
        <v>39</v>
      </c>
      <c r="B49" s="26" t="s">
        <v>221</v>
      </c>
      <c r="C49" s="27">
        <v>0</v>
      </c>
      <c r="D49" s="78">
        <v>0.47399999999999998</v>
      </c>
      <c r="E49" s="78">
        <v>0.47399999999999998</v>
      </c>
      <c r="F49" s="24" t="s">
        <v>7</v>
      </c>
    </row>
    <row r="50" spans="1:6" x14ac:dyDescent="0.25">
      <c r="A50" s="64">
        <v>40</v>
      </c>
      <c r="B50" s="26" t="s">
        <v>222</v>
      </c>
      <c r="C50" s="27">
        <v>0</v>
      </c>
      <c r="D50" s="78">
        <v>0.1</v>
      </c>
      <c r="E50" s="78">
        <v>0.1</v>
      </c>
      <c r="F50" s="24" t="s">
        <v>7</v>
      </c>
    </row>
    <row r="51" spans="1:6" x14ac:dyDescent="0.25">
      <c r="A51" s="64">
        <v>41</v>
      </c>
      <c r="B51" s="26" t="s">
        <v>223</v>
      </c>
      <c r="C51" s="27">
        <v>0</v>
      </c>
      <c r="D51" s="78">
        <v>0.08</v>
      </c>
      <c r="E51" s="78">
        <v>0.08</v>
      </c>
      <c r="F51" s="24" t="s">
        <v>7</v>
      </c>
    </row>
    <row r="52" spans="1:6" x14ac:dyDescent="0.25">
      <c r="A52" s="64">
        <v>42</v>
      </c>
      <c r="B52" s="26" t="s">
        <v>224</v>
      </c>
      <c r="C52" s="27">
        <v>0</v>
      </c>
      <c r="D52" s="78">
        <v>0.17</v>
      </c>
      <c r="E52" s="78">
        <v>0.17</v>
      </c>
      <c r="F52" s="24" t="s">
        <v>7</v>
      </c>
    </row>
    <row r="53" spans="1:6" x14ac:dyDescent="0.25">
      <c r="A53" s="64">
        <v>43</v>
      </c>
      <c r="B53" s="26" t="s">
        <v>225</v>
      </c>
      <c r="C53" s="27">
        <v>0</v>
      </c>
      <c r="D53" s="78">
        <v>0.59</v>
      </c>
      <c r="E53" s="78">
        <v>0.59</v>
      </c>
      <c r="F53" s="24" t="s">
        <v>7</v>
      </c>
    </row>
    <row r="54" spans="1:6" x14ac:dyDescent="0.25">
      <c r="A54" s="64">
        <v>44</v>
      </c>
      <c r="B54" s="26" t="s">
        <v>226</v>
      </c>
      <c r="C54" s="27">
        <v>0</v>
      </c>
      <c r="D54" s="78">
        <v>0.12</v>
      </c>
      <c r="E54" s="78">
        <v>0.12</v>
      </c>
      <c r="F54" s="24" t="s">
        <v>7</v>
      </c>
    </row>
    <row r="55" spans="1:6" x14ac:dyDescent="0.25">
      <c r="A55" s="64">
        <v>45</v>
      </c>
      <c r="B55" s="26" t="s">
        <v>227</v>
      </c>
      <c r="C55" s="27">
        <v>0</v>
      </c>
      <c r="D55" s="78">
        <v>0.1</v>
      </c>
      <c r="E55" s="78">
        <v>0.1</v>
      </c>
      <c r="F55" s="24" t="s">
        <v>7</v>
      </c>
    </row>
    <row r="56" spans="1:6" x14ac:dyDescent="0.25">
      <c r="A56" s="64">
        <v>46</v>
      </c>
      <c r="B56" s="26" t="s">
        <v>228</v>
      </c>
      <c r="C56" s="27">
        <v>0</v>
      </c>
      <c r="D56" s="78">
        <v>1.01</v>
      </c>
      <c r="E56" s="78">
        <v>1.01</v>
      </c>
      <c r="F56" s="24" t="s">
        <v>7</v>
      </c>
    </row>
    <row r="57" spans="1:6" x14ac:dyDescent="0.25">
      <c r="A57" s="64">
        <v>47</v>
      </c>
      <c r="B57" s="26" t="s">
        <v>229</v>
      </c>
      <c r="C57" s="27">
        <v>0</v>
      </c>
      <c r="D57" s="78">
        <v>0.16</v>
      </c>
      <c r="E57" s="78">
        <v>0.16</v>
      </c>
      <c r="F57" s="24" t="s">
        <v>7</v>
      </c>
    </row>
    <row r="58" spans="1:6" x14ac:dyDescent="0.25">
      <c r="A58" s="64">
        <v>48</v>
      </c>
      <c r="B58" s="26" t="s">
        <v>230</v>
      </c>
      <c r="C58" s="27">
        <v>0</v>
      </c>
      <c r="D58" s="78">
        <v>1.0900000000000001</v>
      </c>
      <c r="E58" s="78">
        <v>1.0900000000000001</v>
      </c>
      <c r="F58" s="24" t="s">
        <v>7</v>
      </c>
    </row>
    <row r="59" spans="1:6" x14ac:dyDescent="0.25">
      <c r="A59" s="64">
        <v>49</v>
      </c>
      <c r="B59" s="26" t="s">
        <v>231</v>
      </c>
      <c r="C59" s="27">
        <v>0</v>
      </c>
      <c r="D59" s="78">
        <v>0.16</v>
      </c>
      <c r="E59" s="78">
        <v>0.16</v>
      </c>
      <c r="F59" s="24" t="s">
        <v>7</v>
      </c>
    </row>
    <row r="60" spans="1:6" x14ac:dyDescent="0.25">
      <c r="A60" s="64">
        <v>50</v>
      </c>
      <c r="B60" s="26" t="s">
        <v>232</v>
      </c>
      <c r="C60" s="27">
        <v>0</v>
      </c>
      <c r="D60" s="78">
        <v>0.83</v>
      </c>
      <c r="E60" s="78">
        <v>0.83</v>
      </c>
      <c r="F60" s="24" t="s">
        <v>7</v>
      </c>
    </row>
    <row r="61" spans="1:6" x14ac:dyDescent="0.25">
      <c r="A61" s="64">
        <v>51</v>
      </c>
      <c r="B61" s="26" t="s">
        <v>233</v>
      </c>
      <c r="C61" s="27">
        <v>0</v>
      </c>
      <c r="D61" s="78">
        <v>0.25</v>
      </c>
      <c r="E61" s="78">
        <v>0.25</v>
      </c>
      <c r="F61" s="24" t="s">
        <v>3</v>
      </c>
    </row>
    <row r="62" spans="1:6" x14ac:dyDescent="0.25">
      <c r="A62" s="64">
        <v>52</v>
      </c>
      <c r="B62" s="26" t="s">
        <v>234</v>
      </c>
      <c r="C62" s="27">
        <v>0</v>
      </c>
      <c r="D62" s="78">
        <v>0.128</v>
      </c>
      <c r="E62" s="78">
        <v>0.128</v>
      </c>
      <c r="F62" s="24" t="s">
        <v>3</v>
      </c>
    </row>
    <row r="63" spans="1:6" x14ac:dyDescent="0.25">
      <c r="A63" s="64">
        <v>53</v>
      </c>
      <c r="B63" s="26" t="s">
        <v>235</v>
      </c>
      <c r="C63" s="27">
        <v>0</v>
      </c>
      <c r="D63" s="78">
        <v>2.13</v>
      </c>
      <c r="E63" s="78">
        <v>2.2130000000000001</v>
      </c>
      <c r="F63" s="24" t="s">
        <v>188</v>
      </c>
    </row>
    <row r="64" spans="1:6" x14ac:dyDescent="0.25">
      <c r="A64" s="64"/>
      <c r="B64" s="26"/>
      <c r="C64" s="27">
        <v>2.13</v>
      </c>
      <c r="D64" s="27">
        <v>2.23</v>
      </c>
      <c r="E64" s="78">
        <v>0.1</v>
      </c>
      <c r="F64" s="24" t="s">
        <v>261</v>
      </c>
    </row>
    <row r="65" spans="1:6" x14ac:dyDescent="0.25">
      <c r="A65" s="64">
        <v>54</v>
      </c>
      <c r="B65" s="26" t="s">
        <v>236</v>
      </c>
      <c r="C65" s="27">
        <v>0</v>
      </c>
      <c r="D65" s="78">
        <v>0.16</v>
      </c>
      <c r="E65" s="78">
        <v>0.16</v>
      </c>
      <c r="F65" s="24" t="s">
        <v>3</v>
      </c>
    </row>
    <row r="66" spans="1:6" x14ac:dyDescent="0.25">
      <c r="A66" s="64">
        <v>55</v>
      </c>
      <c r="B66" s="26" t="s">
        <v>237</v>
      </c>
      <c r="C66" s="27">
        <v>0</v>
      </c>
      <c r="D66" s="78">
        <v>0.24</v>
      </c>
      <c r="E66" s="78">
        <v>0.24</v>
      </c>
      <c r="F66" s="24" t="s">
        <v>7</v>
      </c>
    </row>
    <row r="67" spans="1:6" x14ac:dyDescent="0.25">
      <c r="A67" s="64">
        <v>56</v>
      </c>
      <c r="B67" s="26" t="s">
        <v>238</v>
      </c>
      <c r="C67" s="27">
        <v>0</v>
      </c>
      <c r="D67" s="78">
        <v>0.48</v>
      </c>
      <c r="E67" s="78">
        <v>0.48</v>
      </c>
      <c r="F67" s="24" t="s">
        <v>188</v>
      </c>
    </row>
    <row r="68" spans="1:6" x14ac:dyDescent="0.25">
      <c r="A68" s="64">
        <v>57</v>
      </c>
      <c r="B68" s="26" t="s">
        <v>239</v>
      </c>
      <c r="C68" s="27">
        <v>0</v>
      </c>
      <c r="D68" s="78">
        <v>0.26</v>
      </c>
      <c r="E68" s="78">
        <v>0.26</v>
      </c>
      <c r="F68" s="24" t="s">
        <v>7</v>
      </c>
    </row>
    <row r="69" spans="1:6" x14ac:dyDescent="0.25">
      <c r="A69" s="64">
        <v>58</v>
      </c>
      <c r="B69" s="26" t="s">
        <v>240</v>
      </c>
      <c r="C69" s="27">
        <v>0</v>
      </c>
      <c r="D69" s="78">
        <v>0.19</v>
      </c>
      <c r="E69" s="78">
        <v>0.19</v>
      </c>
      <c r="F69" s="24" t="s">
        <v>7</v>
      </c>
    </row>
    <row r="70" spans="1:6" x14ac:dyDescent="0.25">
      <c r="A70" s="64">
        <v>59</v>
      </c>
      <c r="B70" s="26" t="s">
        <v>241</v>
      </c>
      <c r="C70" s="27">
        <v>0</v>
      </c>
      <c r="D70" s="78">
        <v>0.75</v>
      </c>
      <c r="E70" s="78">
        <v>0.75</v>
      </c>
      <c r="F70" s="24" t="s">
        <v>7</v>
      </c>
    </row>
    <row r="71" spans="1:6" x14ac:dyDescent="0.25">
      <c r="A71" s="64">
        <v>60</v>
      </c>
      <c r="B71" s="26" t="s">
        <v>242</v>
      </c>
      <c r="C71" s="27">
        <v>0</v>
      </c>
      <c r="D71" s="78">
        <v>0.16</v>
      </c>
      <c r="E71" s="78">
        <v>0.16</v>
      </c>
      <c r="F71" s="24" t="s">
        <v>7</v>
      </c>
    </row>
    <row r="72" spans="1:6" x14ac:dyDescent="0.25">
      <c r="A72" s="64">
        <v>61</v>
      </c>
      <c r="B72" s="26" t="s">
        <v>243</v>
      </c>
      <c r="C72" s="27">
        <v>0</v>
      </c>
      <c r="D72" s="78">
        <v>2.72</v>
      </c>
      <c r="E72" s="78">
        <v>2.72</v>
      </c>
      <c r="F72" s="24" t="s">
        <v>7</v>
      </c>
    </row>
    <row r="73" spans="1:6" x14ac:dyDescent="0.25">
      <c r="A73" s="64">
        <v>62</v>
      </c>
      <c r="B73" s="26" t="s">
        <v>244</v>
      </c>
      <c r="C73" s="27">
        <v>0</v>
      </c>
      <c r="D73" s="78">
        <v>0.16</v>
      </c>
      <c r="E73" s="78">
        <v>0.16</v>
      </c>
      <c r="F73" s="24" t="s">
        <v>188</v>
      </c>
    </row>
    <row r="74" spans="1:6" x14ac:dyDescent="0.25">
      <c r="A74" s="64">
        <v>63</v>
      </c>
      <c r="B74" s="26" t="s">
        <v>245</v>
      </c>
      <c r="C74" s="27">
        <v>0</v>
      </c>
      <c r="D74" s="78">
        <v>1.07</v>
      </c>
      <c r="E74" s="78">
        <v>1.07</v>
      </c>
      <c r="F74" s="24" t="s">
        <v>3</v>
      </c>
    </row>
    <row r="75" spans="1:6" x14ac:dyDescent="0.25">
      <c r="A75" s="64">
        <v>64</v>
      </c>
      <c r="B75" s="26" t="s">
        <v>246</v>
      </c>
      <c r="C75" s="27">
        <v>0</v>
      </c>
      <c r="D75" s="78">
        <v>0.26600000000000001</v>
      </c>
      <c r="E75" s="78">
        <v>0.26600000000000001</v>
      </c>
      <c r="F75" s="24" t="s">
        <v>7</v>
      </c>
    </row>
    <row r="76" spans="1:6" x14ac:dyDescent="0.25">
      <c r="A76" s="64">
        <v>65</v>
      </c>
      <c r="B76" s="79" t="s">
        <v>247</v>
      </c>
      <c r="C76" s="27">
        <v>0</v>
      </c>
      <c r="D76" s="78">
        <v>0.41499999999999998</v>
      </c>
      <c r="E76" s="78">
        <v>0.41499999999999998</v>
      </c>
      <c r="F76" s="24" t="s">
        <v>7</v>
      </c>
    </row>
    <row r="77" spans="1:6" x14ac:dyDescent="0.25">
      <c r="A77" s="64">
        <v>66</v>
      </c>
      <c r="B77" s="26" t="s">
        <v>248</v>
      </c>
      <c r="C77" s="27">
        <v>0</v>
      </c>
      <c r="D77" s="78">
        <v>0.67200000000000004</v>
      </c>
      <c r="E77" s="78">
        <v>0.67200000000000004</v>
      </c>
      <c r="F77" s="24" t="s">
        <v>7</v>
      </c>
    </row>
    <row r="78" spans="1:6" x14ac:dyDescent="0.25">
      <c r="A78" s="64">
        <v>67</v>
      </c>
      <c r="B78" s="26" t="s">
        <v>249</v>
      </c>
      <c r="C78" s="80">
        <v>0</v>
      </c>
      <c r="D78" s="81">
        <v>0.23</v>
      </c>
      <c r="E78" s="81">
        <v>0.23</v>
      </c>
      <c r="F78" s="24" t="s">
        <v>7</v>
      </c>
    </row>
    <row r="79" spans="1:6" x14ac:dyDescent="0.25">
      <c r="A79" s="64">
        <v>68</v>
      </c>
      <c r="B79" s="26" t="s">
        <v>250</v>
      </c>
      <c r="C79" s="80">
        <v>0</v>
      </c>
      <c r="D79" s="81">
        <v>1.58</v>
      </c>
      <c r="E79" s="81">
        <v>1.58</v>
      </c>
      <c r="F79" s="24" t="s">
        <v>7</v>
      </c>
    </row>
    <row r="80" spans="1:6" x14ac:dyDescent="0.25">
      <c r="A80" s="64">
        <v>69</v>
      </c>
      <c r="B80" s="26" t="s">
        <v>251</v>
      </c>
      <c r="C80" s="80">
        <v>0</v>
      </c>
      <c r="D80" s="81">
        <v>0.28000000000000003</v>
      </c>
      <c r="E80" s="82">
        <v>0.28000000000000003</v>
      </c>
      <c r="F80" s="24" t="s">
        <v>7</v>
      </c>
    </row>
    <row r="81" spans="1:6" x14ac:dyDescent="0.25">
      <c r="A81" s="64">
        <v>70</v>
      </c>
      <c r="B81" s="26" t="s">
        <v>252</v>
      </c>
      <c r="C81" s="80">
        <v>0</v>
      </c>
      <c r="D81" s="81">
        <v>0.28999999999999998</v>
      </c>
      <c r="E81" s="81">
        <v>0.28999999999999998</v>
      </c>
      <c r="F81" s="24" t="s">
        <v>7</v>
      </c>
    </row>
    <row r="82" spans="1:6" x14ac:dyDescent="0.25">
      <c r="A82" s="64">
        <v>71</v>
      </c>
      <c r="B82" s="26" t="s">
        <v>253</v>
      </c>
      <c r="C82" s="80">
        <v>0</v>
      </c>
      <c r="D82" s="81">
        <v>2.0699999999999998</v>
      </c>
      <c r="E82" s="81">
        <v>2.0699999999999998</v>
      </c>
      <c r="F82" s="24" t="s">
        <v>7</v>
      </c>
    </row>
    <row r="83" spans="1:6" x14ac:dyDescent="0.25">
      <c r="A83" s="64">
        <v>72</v>
      </c>
      <c r="B83" s="26" t="s">
        <v>254</v>
      </c>
      <c r="C83" s="80">
        <v>0</v>
      </c>
      <c r="D83" s="81">
        <v>0.25</v>
      </c>
      <c r="E83" s="81">
        <v>0.25</v>
      </c>
      <c r="F83" s="24" t="s">
        <v>188</v>
      </c>
    </row>
    <row r="84" spans="1:6" x14ac:dyDescent="0.25">
      <c r="A84" s="64">
        <v>73</v>
      </c>
      <c r="B84" s="26" t="s">
        <v>255</v>
      </c>
      <c r="C84" s="80">
        <v>0</v>
      </c>
      <c r="D84" s="81">
        <v>0.3</v>
      </c>
      <c r="E84" s="81">
        <v>0.3</v>
      </c>
      <c r="F84" s="24" t="s">
        <v>7</v>
      </c>
    </row>
    <row r="85" spans="1:6" x14ac:dyDescent="0.25">
      <c r="A85" s="64">
        <v>74</v>
      </c>
      <c r="B85" s="26" t="s">
        <v>256</v>
      </c>
      <c r="C85" s="80">
        <v>0</v>
      </c>
      <c r="D85" s="81">
        <v>0.38</v>
      </c>
      <c r="E85" s="81">
        <v>0.38</v>
      </c>
      <c r="F85" s="24" t="s">
        <v>7</v>
      </c>
    </row>
    <row r="86" spans="1:6" x14ac:dyDescent="0.25">
      <c r="A86" s="64">
        <v>75</v>
      </c>
      <c r="B86" s="26" t="s">
        <v>257</v>
      </c>
      <c r="C86" s="80">
        <v>0</v>
      </c>
      <c r="D86" s="81">
        <v>1.1200000000000001</v>
      </c>
      <c r="E86" s="81">
        <v>1.1200000000000001</v>
      </c>
      <c r="F86" s="24" t="s">
        <v>188</v>
      </c>
    </row>
    <row r="87" spans="1:6" x14ac:dyDescent="0.25">
      <c r="A87" s="64">
        <v>76</v>
      </c>
      <c r="B87" s="26" t="s">
        <v>258</v>
      </c>
      <c r="C87" s="80">
        <v>0</v>
      </c>
      <c r="D87" s="81">
        <v>0.18</v>
      </c>
      <c r="E87" s="81">
        <v>0.18</v>
      </c>
      <c r="F87" s="24" t="s">
        <v>7</v>
      </c>
    </row>
    <row r="88" spans="1:6" x14ac:dyDescent="0.25">
      <c r="A88" s="64">
        <v>77</v>
      </c>
      <c r="B88" s="26" t="s">
        <v>259</v>
      </c>
      <c r="C88" s="80">
        <v>0</v>
      </c>
      <c r="D88" s="81">
        <v>0.53</v>
      </c>
      <c r="E88" s="81">
        <v>0.53</v>
      </c>
      <c r="F88" s="24" t="s">
        <v>7</v>
      </c>
    </row>
    <row r="89" spans="1:6" x14ac:dyDescent="0.25">
      <c r="A89" s="64">
        <v>78</v>
      </c>
      <c r="B89" s="26" t="s">
        <v>260</v>
      </c>
      <c r="C89" s="80">
        <v>0</v>
      </c>
      <c r="D89" s="81">
        <v>0.66400000000000003</v>
      </c>
      <c r="E89" s="81">
        <v>0.66400000000000003</v>
      </c>
      <c r="F89" s="24" t="s">
        <v>261</v>
      </c>
    </row>
    <row r="90" spans="1:6" x14ac:dyDescent="0.25">
      <c r="A90" s="64">
        <v>79</v>
      </c>
      <c r="B90" s="26" t="s">
        <v>262</v>
      </c>
      <c r="C90" s="80">
        <v>0</v>
      </c>
      <c r="D90" s="81">
        <v>0.55000000000000004</v>
      </c>
      <c r="E90" s="81">
        <v>0.55000000000000004</v>
      </c>
      <c r="F90" s="24" t="s">
        <v>7</v>
      </c>
    </row>
    <row r="91" spans="1:6" x14ac:dyDescent="0.25">
      <c r="A91" s="64">
        <v>80</v>
      </c>
      <c r="B91" s="26" t="s">
        <v>263</v>
      </c>
      <c r="C91" s="80">
        <v>0</v>
      </c>
      <c r="D91" s="81">
        <v>1.52</v>
      </c>
      <c r="E91" s="81">
        <v>1.52</v>
      </c>
      <c r="F91" s="24" t="s">
        <v>261</v>
      </c>
    </row>
    <row r="92" spans="1:6" x14ac:dyDescent="0.25">
      <c r="A92" s="64">
        <v>81</v>
      </c>
      <c r="B92" s="26" t="s">
        <v>264</v>
      </c>
      <c r="C92" s="80">
        <v>0</v>
      </c>
      <c r="D92" s="81">
        <v>1.7</v>
      </c>
      <c r="E92" s="81">
        <v>1.7</v>
      </c>
      <c r="F92" s="24" t="s">
        <v>7</v>
      </c>
    </row>
    <row r="93" spans="1:6" x14ac:dyDescent="0.25">
      <c r="A93" s="64">
        <v>82</v>
      </c>
      <c r="B93" s="26" t="s">
        <v>265</v>
      </c>
      <c r="C93" s="80">
        <v>0</v>
      </c>
      <c r="D93" s="81">
        <v>0.43</v>
      </c>
      <c r="E93" s="81">
        <v>0.43</v>
      </c>
      <c r="F93" s="24" t="s">
        <v>7</v>
      </c>
    </row>
    <row r="94" spans="1:6" x14ac:dyDescent="0.25">
      <c r="A94" s="64">
        <v>83</v>
      </c>
      <c r="B94" s="26" t="s">
        <v>266</v>
      </c>
      <c r="C94" s="80">
        <v>0</v>
      </c>
      <c r="D94" s="81">
        <v>0.3</v>
      </c>
      <c r="E94" s="81">
        <v>0.3</v>
      </c>
      <c r="F94" s="24" t="s">
        <v>7</v>
      </c>
    </row>
    <row r="95" spans="1:6" x14ac:dyDescent="0.25">
      <c r="A95" s="64">
        <v>84</v>
      </c>
      <c r="B95" s="26" t="s">
        <v>267</v>
      </c>
      <c r="C95" s="80">
        <v>0</v>
      </c>
      <c r="D95" s="81">
        <v>0.15</v>
      </c>
      <c r="E95" s="81">
        <v>0.15</v>
      </c>
      <c r="F95" s="24" t="s">
        <v>7</v>
      </c>
    </row>
    <row r="96" spans="1:6" ht="15.75" x14ac:dyDescent="0.25">
      <c r="A96" s="30"/>
      <c r="B96" s="25" t="s">
        <v>287</v>
      </c>
      <c r="C96" s="22"/>
      <c r="D96" s="29"/>
      <c r="E96" s="29"/>
      <c r="F96" s="24"/>
    </row>
    <row r="97" spans="1:6" x14ac:dyDescent="0.25">
      <c r="A97" s="20">
        <v>1</v>
      </c>
      <c r="B97" s="21" t="s">
        <v>288</v>
      </c>
      <c r="C97" s="22">
        <v>0</v>
      </c>
      <c r="D97" s="29">
        <v>0.215</v>
      </c>
      <c r="E97" s="29">
        <v>0.215</v>
      </c>
      <c r="F97" s="24" t="s">
        <v>3</v>
      </c>
    </row>
    <row r="98" spans="1:6" x14ac:dyDescent="0.25">
      <c r="A98" s="20">
        <v>2</v>
      </c>
      <c r="B98" s="21" t="s">
        <v>289</v>
      </c>
      <c r="C98" s="22">
        <v>0</v>
      </c>
      <c r="D98" s="29">
        <v>0.2</v>
      </c>
      <c r="E98" s="29">
        <v>0.2</v>
      </c>
      <c r="F98" s="24" t="s">
        <v>3</v>
      </c>
    </row>
    <row r="99" spans="1:6" x14ac:dyDescent="0.25">
      <c r="A99" s="20">
        <v>3</v>
      </c>
      <c r="B99" s="21" t="s">
        <v>290</v>
      </c>
      <c r="C99" s="22">
        <v>0</v>
      </c>
      <c r="D99" s="29">
        <v>1.0640000000000001</v>
      </c>
      <c r="E99" s="29">
        <v>1.0640000000000001</v>
      </c>
      <c r="F99" s="24" t="s">
        <v>188</v>
      </c>
    </row>
    <row r="100" spans="1:6" x14ac:dyDescent="0.25">
      <c r="A100" s="20">
        <v>4</v>
      </c>
      <c r="B100" s="21" t="s">
        <v>291</v>
      </c>
      <c r="C100" s="22">
        <v>0</v>
      </c>
      <c r="D100" s="29">
        <v>0.51</v>
      </c>
      <c r="E100" s="29">
        <v>0.51</v>
      </c>
      <c r="F100" s="24" t="s">
        <v>188</v>
      </c>
    </row>
    <row r="101" spans="1:6" x14ac:dyDescent="0.25">
      <c r="A101" s="20">
        <v>5</v>
      </c>
      <c r="B101" s="21" t="s">
        <v>292</v>
      </c>
      <c r="C101" s="22">
        <v>0</v>
      </c>
      <c r="D101" s="29">
        <v>0.43</v>
      </c>
      <c r="E101" s="29">
        <v>0.43</v>
      </c>
      <c r="F101" s="24" t="s">
        <v>3</v>
      </c>
    </row>
    <row r="102" spans="1:6" x14ac:dyDescent="0.25">
      <c r="A102" s="20">
        <v>6</v>
      </c>
      <c r="B102" s="21" t="s">
        <v>293</v>
      </c>
      <c r="C102" s="22">
        <v>0</v>
      </c>
      <c r="D102" s="29">
        <v>0.217</v>
      </c>
      <c r="E102" s="29">
        <v>0.217</v>
      </c>
      <c r="F102" s="24" t="s">
        <v>3</v>
      </c>
    </row>
    <row r="103" spans="1:6" x14ac:dyDescent="0.25">
      <c r="A103" s="20">
        <v>7</v>
      </c>
      <c r="B103" s="21" t="s">
        <v>294</v>
      </c>
      <c r="C103" s="22">
        <v>0</v>
      </c>
      <c r="D103" s="29">
        <v>0.44</v>
      </c>
      <c r="E103" s="29">
        <v>0.44</v>
      </c>
      <c r="F103" s="24" t="s">
        <v>188</v>
      </c>
    </row>
    <row r="104" spans="1:6" x14ac:dyDescent="0.25">
      <c r="A104" s="20">
        <v>8</v>
      </c>
      <c r="B104" s="21" t="s">
        <v>295</v>
      </c>
      <c r="C104" s="22">
        <v>0</v>
      </c>
      <c r="D104" s="29">
        <v>0.42799999999999999</v>
      </c>
      <c r="E104" s="29">
        <v>0.42799999999999999</v>
      </c>
      <c r="F104" s="24" t="s">
        <v>188</v>
      </c>
    </row>
    <row r="105" spans="1:6" x14ac:dyDescent="0.25">
      <c r="A105" s="20">
        <v>9</v>
      </c>
      <c r="B105" s="21" t="s">
        <v>296</v>
      </c>
      <c r="C105" s="22">
        <v>0</v>
      </c>
      <c r="D105" s="29">
        <v>0.16400000000000001</v>
      </c>
      <c r="E105" s="29">
        <v>0.16400000000000001</v>
      </c>
      <c r="F105" s="24" t="s">
        <v>3</v>
      </c>
    </row>
    <row r="106" spans="1:6" x14ac:dyDescent="0.25">
      <c r="A106" s="20">
        <v>10</v>
      </c>
      <c r="B106" s="21" t="s">
        <v>297</v>
      </c>
      <c r="C106" s="22">
        <v>0</v>
      </c>
      <c r="D106" s="29">
        <v>0.25600000000000001</v>
      </c>
      <c r="E106" s="29">
        <v>0.25600000000000001</v>
      </c>
      <c r="F106" s="24" t="s">
        <v>3</v>
      </c>
    </row>
    <row r="107" spans="1:6" x14ac:dyDescent="0.25">
      <c r="A107" s="20">
        <v>11</v>
      </c>
      <c r="B107" s="21" t="s">
        <v>298</v>
      </c>
      <c r="C107" s="22">
        <v>0</v>
      </c>
      <c r="D107" s="29">
        <v>0.06</v>
      </c>
      <c r="E107" s="29">
        <v>0.06</v>
      </c>
      <c r="F107" s="24" t="s">
        <v>7</v>
      </c>
    </row>
    <row r="108" spans="1:6" x14ac:dyDescent="0.25">
      <c r="A108" s="20">
        <v>12</v>
      </c>
      <c r="B108" s="21" t="s">
        <v>299</v>
      </c>
      <c r="C108" s="22">
        <v>0</v>
      </c>
      <c r="D108" s="29">
        <v>0.1</v>
      </c>
      <c r="E108" s="29">
        <v>0.1</v>
      </c>
      <c r="F108" s="24" t="s">
        <v>3</v>
      </c>
    </row>
    <row r="109" spans="1:6" x14ac:dyDescent="0.25">
      <c r="A109" s="20">
        <v>13</v>
      </c>
      <c r="B109" s="21" t="s">
        <v>300</v>
      </c>
      <c r="C109" s="22">
        <v>0</v>
      </c>
      <c r="D109" s="29">
        <v>0.378</v>
      </c>
      <c r="E109" s="29">
        <v>0.378</v>
      </c>
      <c r="F109" s="24" t="s">
        <v>7</v>
      </c>
    </row>
    <row r="110" spans="1:6" x14ac:dyDescent="0.25">
      <c r="A110" s="20">
        <v>14</v>
      </c>
      <c r="B110" s="21" t="s">
        <v>301</v>
      </c>
      <c r="C110" s="22">
        <v>0</v>
      </c>
      <c r="D110" s="29">
        <v>0.16</v>
      </c>
      <c r="E110" s="29">
        <v>0.16</v>
      </c>
      <c r="F110" s="24" t="s">
        <v>3</v>
      </c>
    </row>
    <row r="111" spans="1:6" x14ac:dyDescent="0.25">
      <c r="A111" s="20">
        <v>15</v>
      </c>
      <c r="B111" s="21" t="s">
        <v>302</v>
      </c>
      <c r="C111" s="22">
        <v>0</v>
      </c>
      <c r="D111" s="29">
        <v>1.02</v>
      </c>
      <c r="E111" s="29">
        <v>1.02</v>
      </c>
      <c r="F111" s="24" t="s">
        <v>188</v>
      </c>
    </row>
    <row r="112" spans="1:6" x14ac:dyDescent="0.25">
      <c r="A112" s="20">
        <v>16</v>
      </c>
      <c r="B112" s="21" t="s">
        <v>303</v>
      </c>
      <c r="C112" s="22">
        <v>0</v>
      </c>
      <c r="D112" s="29">
        <v>0.21</v>
      </c>
      <c r="E112" s="29">
        <v>0.21</v>
      </c>
      <c r="F112" s="24" t="s">
        <v>3</v>
      </c>
    </row>
    <row r="113" spans="1:6" x14ac:dyDescent="0.25">
      <c r="A113" s="20">
        <v>17</v>
      </c>
      <c r="B113" s="21" t="s">
        <v>304</v>
      </c>
      <c r="C113" s="22">
        <v>0</v>
      </c>
      <c r="D113" s="29">
        <v>0.28999999999999998</v>
      </c>
      <c r="E113" s="29">
        <v>0.28999999999999998</v>
      </c>
      <c r="F113" s="24" t="s">
        <v>3</v>
      </c>
    </row>
    <row r="114" spans="1:6" x14ac:dyDescent="0.25">
      <c r="A114" s="20">
        <v>18</v>
      </c>
      <c r="B114" s="21" t="s">
        <v>305</v>
      </c>
      <c r="C114" s="22">
        <v>0</v>
      </c>
      <c r="D114" s="29">
        <v>0.22</v>
      </c>
      <c r="E114" s="29">
        <v>0.22</v>
      </c>
      <c r="F114" s="24" t="s">
        <v>3</v>
      </c>
    </row>
    <row r="115" spans="1:6" x14ac:dyDescent="0.25">
      <c r="A115" s="20">
        <v>19</v>
      </c>
      <c r="B115" s="21" t="s">
        <v>306</v>
      </c>
      <c r="C115" s="22">
        <v>0</v>
      </c>
      <c r="D115" s="29">
        <v>0.25</v>
      </c>
      <c r="E115" s="29">
        <v>0.25</v>
      </c>
      <c r="F115" s="24" t="s">
        <v>3</v>
      </c>
    </row>
    <row r="116" spans="1:6" x14ac:dyDescent="0.25">
      <c r="A116" s="20">
        <v>20</v>
      </c>
      <c r="B116" s="21" t="s">
        <v>307</v>
      </c>
      <c r="C116" s="22">
        <v>0</v>
      </c>
      <c r="D116" s="29">
        <v>0.53</v>
      </c>
      <c r="E116" s="29">
        <v>0.53</v>
      </c>
      <c r="F116" s="24" t="s">
        <v>188</v>
      </c>
    </row>
    <row r="117" spans="1:6" x14ac:dyDescent="0.25">
      <c r="A117" s="20">
        <v>21</v>
      </c>
      <c r="B117" s="21" t="s">
        <v>308</v>
      </c>
      <c r="C117" s="22">
        <v>0</v>
      </c>
      <c r="D117" s="29">
        <v>0.13</v>
      </c>
      <c r="E117" s="29">
        <v>0.13</v>
      </c>
      <c r="F117" s="24" t="s">
        <v>3</v>
      </c>
    </row>
    <row r="118" spans="1:6" x14ac:dyDescent="0.25">
      <c r="A118" s="20">
        <v>22</v>
      </c>
      <c r="B118" s="21" t="s">
        <v>309</v>
      </c>
      <c r="C118" s="22">
        <v>0</v>
      </c>
      <c r="D118" s="29">
        <v>1.37</v>
      </c>
      <c r="E118" s="29">
        <v>1.37</v>
      </c>
      <c r="F118" s="24" t="s">
        <v>3</v>
      </c>
    </row>
    <row r="119" spans="1:6" x14ac:dyDescent="0.25">
      <c r="A119" s="20">
        <v>23</v>
      </c>
      <c r="B119" s="21" t="s">
        <v>310</v>
      </c>
      <c r="C119" s="22">
        <v>0</v>
      </c>
      <c r="D119" s="29">
        <v>0.17</v>
      </c>
      <c r="E119" s="29">
        <v>0.17</v>
      </c>
      <c r="F119" s="24" t="s">
        <v>3</v>
      </c>
    </row>
    <row r="120" spans="1:6" x14ac:dyDescent="0.25">
      <c r="A120" s="20">
        <v>24</v>
      </c>
      <c r="B120" s="21" t="s">
        <v>311</v>
      </c>
      <c r="C120" s="22">
        <v>0</v>
      </c>
      <c r="D120" s="29">
        <v>0.27</v>
      </c>
      <c r="E120" s="29">
        <v>0.27</v>
      </c>
      <c r="F120" s="24" t="s">
        <v>3</v>
      </c>
    </row>
    <row r="121" spans="1:6" x14ac:dyDescent="0.25">
      <c r="A121" s="20">
        <v>25</v>
      </c>
      <c r="B121" s="21" t="s">
        <v>312</v>
      </c>
      <c r="C121" s="22">
        <v>0</v>
      </c>
      <c r="D121" s="29">
        <v>0.84599999999999997</v>
      </c>
      <c r="E121" s="29">
        <v>0.84599999999999997</v>
      </c>
      <c r="F121" s="24" t="s">
        <v>3</v>
      </c>
    </row>
    <row r="122" spans="1:6" x14ac:dyDescent="0.25">
      <c r="A122" s="20">
        <v>26</v>
      </c>
      <c r="B122" s="21" t="s">
        <v>313</v>
      </c>
      <c r="C122" s="22">
        <v>0</v>
      </c>
      <c r="D122" s="29">
        <v>0.39800000000000002</v>
      </c>
      <c r="E122" s="29">
        <v>0.39800000000000002</v>
      </c>
      <c r="F122" s="24" t="s">
        <v>3</v>
      </c>
    </row>
    <row r="123" spans="1:6" x14ac:dyDescent="0.25">
      <c r="A123" s="20">
        <v>27</v>
      </c>
      <c r="B123" s="21" t="s">
        <v>314</v>
      </c>
      <c r="C123" s="22">
        <v>0</v>
      </c>
      <c r="D123" s="29">
        <v>0.28000000000000003</v>
      </c>
      <c r="E123" s="29">
        <v>0.28000000000000003</v>
      </c>
      <c r="F123" s="24" t="s">
        <v>3</v>
      </c>
    </row>
    <row r="124" spans="1:6" x14ac:dyDescent="0.25">
      <c r="A124" s="20">
        <v>28</v>
      </c>
      <c r="B124" s="21" t="s">
        <v>315</v>
      </c>
      <c r="C124" s="22">
        <v>0</v>
      </c>
      <c r="D124" s="29">
        <v>0.41</v>
      </c>
      <c r="E124" s="29">
        <v>0.41</v>
      </c>
      <c r="F124" s="24" t="s">
        <v>3</v>
      </c>
    </row>
    <row r="125" spans="1:6" x14ac:dyDescent="0.25">
      <c r="A125" s="20">
        <v>29</v>
      </c>
      <c r="B125" s="21" t="s">
        <v>316</v>
      </c>
      <c r="C125" s="22">
        <v>0</v>
      </c>
      <c r="D125" s="29">
        <v>0.224</v>
      </c>
      <c r="E125" s="29">
        <v>0.224</v>
      </c>
      <c r="F125" s="24" t="s">
        <v>3</v>
      </c>
    </row>
    <row r="126" spans="1:6" x14ac:dyDescent="0.25">
      <c r="A126" s="20">
        <v>30</v>
      </c>
      <c r="B126" s="21" t="s">
        <v>387</v>
      </c>
      <c r="C126" s="22">
        <v>0</v>
      </c>
      <c r="D126" s="29">
        <v>2.78</v>
      </c>
      <c r="E126" s="29">
        <v>2.78</v>
      </c>
      <c r="F126" s="24" t="s">
        <v>261</v>
      </c>
    </row>
    <row r="127" spans="1:6" x14ac:dyDescent="0.25">
      <c r="A127" s="20">
        <v>31</v>
      </c>
      <c r="B127" s="21" t="s">
        <v>317</v>
      </c>
      <c r="C127" s="22">
        <v>0</v>
      </c>
      <c r="D127" s="29">
        <v>0.14799999999999999</v>
      </c>
      <c r="E127" s="29">
        <v>0.14799999999999999</v>
      </c>
      <c r="F127" s="24" t="s">
        <v>3</v>
      </c>
    </row>
    <row r="128" spans="1:6" x14ac:dyDescent="0.25">
      <c r="A128" s="20">
        <v>32</v>
      </c>
      <c r="B128" s="21" t="s">
        <v>318</v>
      </c>
      <c r="C128" s="22">
        <v>0</v>
      </c>
      <c r="D128" s="29">
        <v>0.24</v>
      </c>
      <c r="E128" s="29">
        <v>0.24</v>
      </c>
      <c r="F128" s="24" t="s">
        <v>3</v>
      </c>
    </row>
    <row r="129" spans="1:6" x14ac:dyDescent="0.25">
      <c r="A129" s="20">
        <v>33</v>
      </c>
      <c r="B129" s="21" t="s">
        <v>319</v>
      </c>
      <c r="C129" s="22">
        <v>0</v>
      </c>
      <c r="D129" s="29">
        <v>0.247</v>
      </c>
      <c r="E129" s="29">
        <v>0.247</v>
      </c>
      <c r="F129" s="24" t="s">
        <v>3</v>
      </c>
    </row>
    <row r="130" spans="1:6" ht="15.75" x14ac:dyDescent="0.25">
      <c r="A130" s="20"/>
      <c r="B130" s="25" t="s">
        <v>175</v>
      </c>
      <c r="C130" s="22"/>
      <c r="D130" s="29"/>
      <c r="E130" s="29"/>
      <c r="F130" s="24"/>
    </row>
    <row r="131" spans="1:6" x14ac:dyDescent="0.25">
      <c r="A131" s="20">
        <v>1</v>
      </c>
      <c r="B131" s="21" t="s">
        <v>176</v>
      </c>
      <c r="C131" s="22">
        <v>0</v>
      </c>
      <c r="D131" s="29">
        <v>0.37</v>
      </c>
      <c r="E131" s="29">
        <v>0.37</v>
      </c>
      <c r="F131" s="24" t="s">
        <v>7</v>
      </c>
    </row>
    <row r="132" spans="1:6" x14ac:dyDescent="0.25">
      <c r="A132" s="20">
        <v>2</v>
      </c>
      <c r="B132" s="21" t="s">
        <v>177</v>
      </c>
      <c r="C132" s="22">
        <v>0</v>
      </c>
      <c r="D132" s="29">
        <v>0.69</v>
      </c>
      <c r="E132" s="29">
        <v>0.69</v>
      </c>
      <c r="F132" s="24" t="s">
        <v>3</v>
      </c>
    </row>
    <row r="133" spans="1:6" x14ac:dyDescent="0.25">
      <c r="A133" s="20">
        <v>3</v>
      </c>
      <c r="B133" s="21" t="s">
        <v>167</v>
      </c>
      <c r="C133" s="22">
        <v>0</v>
      </c>
      <c r="D133" s="29">
        <v>0.38</v>
      </c>
      <c r="E133" s="29">
        <v>0.38</v>
      </c>
      <c r="F133" s="24" t="s">
        <v>7</v>
      </c>
    </row>
    <row r="134" spans="1:6" x14ac:dyDescent="0.25">
      <c r="A134" s="20">
        <v>4</v>
      </c>
      <c r="B134" s="21" t="s">
        <v>178</v>
      </c>
      <c r="C134" s="22">
        <v>0</v>
      </c>
      <c r="D134" s="29">
        <v>0.3</v>
      </c>
      <c r="E134" s="29">
        <v>0.3</v>
      </c>
      <c r="F134" s="24" t="s">
        <v>7</v>
      </c>
    </row>
    <row r="135" spans="1:6" x14ac:dyDescent="0.25">
      <c r="A135" s="20">
        <v>5</v>
      </c>
      <c r="B135" s="21" t="s">
        <v>179</v>
      </c>
      <c r="C135" s="22">
        <v>0</v>
      </c>
      <c r="D135" s="29">
        <v>0.19</v>
      </c>
      <c r="E135" s="29">
        <v>0.19</v>
      </c>
      <c r="F135" s="24" t="s">
        <v>7</v>
      </c>
    </row>
    <row r="136" spans="1:6" x14ac:dyDescent="0.25">
      <c r="A136" s="20">
        <v>6</v>
      </c>
      <c r="B136" s="21" t="s">
        <v>180</v>
      </c>
      <c r="C136" s="22">
        <v>0</v>
      </c>
      <c r="D136" s="29">
        <v>0.106</v>
      </c>
      <c r="E136" s="29">
        <v>0.106</v>
      </c>
      <c r="F136" s="24" t="s">
        <v>7</v>
      </c>
    </row>
    <row r="137" spans="1:6" ht="15.75" x14ac:dyDescent="0.25">
      <c r="A137" s="30"/>
      <c r="B137" s="25" t="s">
        <v>355</v>
      </c>
      <c r="C137" s="83"/>
      <c r="D137" s="84"/>
      <c r="E137" s="84"/>
      <c r="F137" s="24"/>
    </row>
    <row r="138" spans="1:6" x14ac:dyDescent="0.25">
      <c r="A138" s="20">
        <v>1</v>
      </c>
      <c r="B138" s="21" t="s">
        <v>356</v>
      </c>
      <c r="C138" s="83">
        <v>0</v>
      </c>
      <c r="D138" s="84">
        <v>0.33400000000000002</v>
      </c>
      <c r="E138" s="84">
        <v>0.33400000000000002</v>
      </c>
      <c r="F138" s="24" t="s">
        <v>7</v>
      </c>
    </row>
    <row r="139" spans="1:6" ht="15.75" x14ac:dyDescent="0.25">
      <c r="A139" s="30"/>
      <c r="B139" s="25" t="s">
        <v>275</v>
      </c>
      <c r="C139" s="83"/>
      <c r="D139" s="84"/>
      <c r="E139" s="84"/>
      <c r="F139" s="24"/>
    </row>
    <row r="140" spans="1:6" x14ac:dyDescent="0.25">
      <c r="A140" s="20">
        <v>1</v>
      </c>
      <c r="B140" s="21" t="s">
        <v>276</v>
      </c>
      <c r="C140" s="83">
        <v>0</v>
      </c>
      <c r="D140" s="84">
        <v>0.39</v>
      </c>
      <c r="E140" s="84">
        <v>0.39</v>
      </c>
      <c r="F140" s="24" t="s">
        <v>7</v>
      </c>
    </row>
    <row r="141" spans="1:6" x14ac:dyDescent="0.25">
      <c r="A141" s="20">
        <v>2</v>
      </c>
      <c r="B141" s="21" t="s">
        <v>277</v>
      </c>
      <c r="C141" s="83">
        <v>0</v>
      </c>
      <c r="D141" s="84">
        <v>0.09</v>
      </c>
      <c r="E141" s="84">
        <v>0.09</v>
      </c>
      <c r="F141" s="24" t="s">
        <v>7</v>
      </c>
    </row>
    <row r="142" spans="1:6" x14ac:dyDescent="0.25">
      <c r="A142" s="20">
        <v>3</v>
      </c>
      <c r="B142" s="21" t="s">
        <v>278</v>
      </c>
      <c r="C142" s="83">
        <v>0</v>
      </c>
      <c r="D142" s="84">
        <v>0.82</v>
      </c>
      <c r="E142" s="84">
        <v>0.82</v>
      </c>
      <c r="F142" s="24" t="s">
        <v>7</v>
      </c>
    </row>
    <row r="143" spans="1:6" x14ac:dyDescent="0.25">
      <c r="A143" s="20">
        <v>4</v>
      </c>
      <c r="B143" s="21" t="s">
        <v>147</v>
      </c>
      <c r="C143" s="83">
        <v>0</v>
      </c>
      <c r="D143" s="84">
        <v>0.81</v>
      </c>
      <c r="E143" s="84">
        <v>0.81</v>
      </c>
      <c r="F143" s="24" t="s">
        <v>7</v>
      </c>
    </row>
    <row r="144" spans="1:6" x14ac:dyDescent="0.25">
      <c r="A144" s="20">
        <v>5</v>
      </c>
      <c r="B144" s="21" t="s">
        <v>149</v>
      </c>
      <c r="C144" s="83">
        <v>0</v>
      </c>
      <c r="D144" s="84">
        <v>0.27</v>
      </c>
      <c r="E144" s="84">
        <v>0.27</v>
      </c>
      <c r="F144" s="24" t="s">
        <v>7</v>
      </c>
    </row>
    <row r="145" spans="1:6" x14ac:dyDescent="0.25">
      <c r="A145" s="20">
        <v>6</v>
      </c>
      <c r="B145" s="21" t="s">
        <v>279</v>
      </c>
      <c r="C145" s="83">
        <v>0</v>
      </c>
      <c r="D145" s="84">
        <v>0.27</v>
      </c>
      <c r="E145" s="84">
        <v>0.27</v>
      </c>
      <c r="F145" s="24" t="s">
        <v>7</v>
      </c>
    </row>
    <row r="146" spans="1:6" x14ac:dyDescent="0.25">
      <c r="A146" s="20">
        <v>7</v>
      </c>
      <c r="B146" s="21" t="s">
        <v>151</v>
      </c>
      <c r="C146" s="83">
        <v>0</v>
      </c>
      <c r="D146" s="84">
        <v>1.006</v>
      </c>
      <c r="E146" s="84">
        <v>1.006</v>
      </c>
      <c r="F146" s="24" t="s">
        <v>3</v>
      </c>
    </row>
    <row r="147" spans="1:6" x14ac:dyDescent="0.25">
      <c r="A147" s="20">
        <v>8</v>
      </c>
      <c r="B147" s="21" t="s">
        <v>280</v>
      </c>
      <c r="C147" s="83">
        <v>0</v>
      </c>
      <c r="D147" s="84">
        <v>0.31</v>
      </c>
      <c r="E147" s="84">
        <v>0.31</v>
      </c>
      <c r="F147" s="24" t="s">
        <v>7</v>
      </c>
    </row>
    <row r="148" spans="1:6" x14ac:dyDescent="0.25">
      <c r="A148" s="20">
        <v>9</v>
      </c>
      <c r="B148" s="21" t="s">
        <v>281</v>
      </c>
      <c r="C148" s="83">
        <v>0</v>
      </c>
      <c r="D148" s="84">
        <v>1.1499999999999999</v>
      </c>
      <c r="E148" s="84">
        <v>1.1499999999999999</v>
      </c>
      <c r="F148" s="24" t="s">
        <v>3</v>
      </c>
    </row>
    <row r="149" spans="1:6" x14ac:dyDescent="0.25">
      <c r="A149" s="20">
        <v>10</v>
      </c>
      <c r="B149" s="21" t="s">
        <v>282</v>
      </c>
      <c r="C149" s="22">
        <v>0</v>
      </c>
      <c r="D149" s="29">
        <v>1.06</v>
      </c>
      <c r="E149" s="29">
        <v>1.06</v>
      </c>
      <c r="F149" s="24" t="s">
        <v>7</v>
      </c>
    </row>
    <row r="150" spans="1:6" x14ac:dyDescent="0.25">
      <c r="A150" s="20">
        <v>11</v>
      </c>
      <c r="B150" s="21" t="s">
        <v>283</v>
      </c>
      <c r="C150" s="22">
        <v>0</v>
      </c>
      <c r="D150" s="29">
        <v>0.48099999999999998</v>
      </c>
      <c r="E150" s="29">
        <v>0.48099999999999998</v>
      </c>
      <c r="F150" s="24" t="s">
        <v>7</v>
      </c>
    </row>
    <row r="151" spans="1:6" x14ac:dyDescent="0.25">
      <c r="A151" s="20">
        <v>12</v>
      </c>
      <c r="B151" s="21" t="s">
        <v>284</v>
      </c>
      <c r="C151" s="22">
        <v>0</v>
      </c>
      <c r="D151" s="29">
        <v>0.11</v>
      </c>
      <c r="E151" s="29">
        <v>0.11</v>
      </c>
      <c r="F151" s="24" t="s">
        <v>7</v>
      </c>
    </row>
    <row r="152" spans="1:6" x14ac:dyDescent="0.25">
      <c r="A152" s="20">
        <v>13</v>
      </c>
      <c r="B152" s="21" t="s">
        <v>285</v>
      </c>
      <c r="C152" s="22">
        <v>0</v>
      </c>
      <c r="D152" s="29">
        <v>0.35</v>
      </c>
      <c r="E152" s="29">
        <v>0.35</v>
      </c>
      <c r="F152" s="24" t="s">
        <v>7</v>
      </c>
    </row>
    <row r="153" spans="1:6" x14ac:dyDescent="0.25">
      <c r="A153" s="20">
        <v>14</v>
      </c>
      <c r="B153" s="21" t="s">
        <v>286</v>
      </c>
      <c r="C153" s="22">
        <v>0</v>
      </c>
      <c r="D153" s="29">
        <v>0.1</v>
      </c>
      <c r="E153" s="29">
        <v>0.1</v>
      </c>
      <c r="F153" s="24" t="s">
        <v>7</v>
      </c>
    </row>
    <row r="154" spans="1:6" ht="15.75" x14ac:dyDescent="0.25">
      <c r="A154" s="20"/>
      <c r="B154" s="25" t="s">
        <v>268</v>
      </c>
      <c r="C154" s="83"/>
      <c r="D154" s="84"/>
      <c r="E154" s="84"/>
      <c r="F154" s="24"/>
    </row>
    <row r="155" spans="1:6" x14ac:dyDescent="0.25">
      <c r="A155" s="20">
        <v>1</v>
      </c>
      <c r="B155" s="21" t="s">
        <v>269</v>
      </c>
      <c r="C155" s="83">
        <v>0</v>
      </c>
      <c r="D155" s="84">
        <v>0.51</v>
      </c>
      <c r="E155" s="84">
        <v>0.51</v>
      </c>
      <c r="F155" s="24" t="s">
        <v>7</v>
      </c>
    </row>
    <row r="156" spans="1:6" x14ac:dyDescent="0.25">
      <c r="A156" s="20">
        <v>2</v>
      </c>
      <c r="B156" s="21" t="s">
        <v>386</v>
      </c>
      <c r="C156" s="83">
        <v>0</v>
      </c>
      <c r="D156" s="84">
        <v>0.47</v>
      </c>
      <c r="E156" s="84">
        <v>0.47</v>
      </c>
      <c r="F156" s="24" t="s">
        <v>7</v>
      </c>
    </row>
    <row r="157" spans="1:6" x14ac:dyDescent="0.25">
      <c r="A157" s="20">
        <v>3</v>
      </c>
      <c r="B157" s="21" t="s">
        <v>270</v>
      </c>
      <c r="C157" s="83">
        <v>0</v>
      </c>
      <c r="D157" s="84">
        <v>0.44</v>
      </c>
      <c r="E157" s="84">
        <v>0.44</v>
      </c>
      <c r="F157" s="24" t="s">
        <v>7</v>
      </c>
    </row>
    <row r="158" spans="1:6" x14ac:dyDescent="0.25">
      <c r="A158" s="20">
        <v>4</v>
      </c>
      <c r="B158" s="21" t="s">
        <v>271</v>
      </c>
      <c r="C158" s="83">
        <v>0</v>
      </c>
      <c r="D158" s="84">
        <v>0.37</v>
      </c>
      <c r="E158" s="84">
        <v>0.37</v>
      </c>
      <c r="F158" s="24" t="s">
        <v>7</v>
      </c>
    </row>
    <row r="159" spans="1:6" x14ac:dyDescent="0.25">
      <c r="A159" s="20">
        <v>5</v>
      </c>
      <c r="B159" s="21" t="s">
        <v>272</v>
      </c>
      <c r="C159" s="83">
        <v>0</v>
      </c>
      <c r="D159" s="84">
        <v>0.26</v>
      </c>
      <c r="E159" s="84">
        <v>0.26</v>
      </c>
      <c r="F159" s="24" t="s">
        <v>7</v>
      </c>
    </row>
    <row r="160" spans="1:6" ht="15.75" x14ac:dyDescent="0.25">
      <c r="A160" s="30"/>
      <c r="B160" s="25" t="s">
        <v>273</v>
      </c>
      <c r="C160" s="83"/>
      <c r="D160" s="84"/>
      <c r="E160" s="84"/>
      <c r="F160" s="24"/>
    </row>
    <row r="161" spans="1:6" x14ac:dyDescent="0.25">
      <c r="A161" s="20">
        <v>1</v>
      </c>
      <c r="B161" s="21" t="s">
        <v>274</v>
      </c>
      <c r="C161" s="83">
        <v>0</v>
      </c>
      <c r="D161" s="84">
        <v>0.42</v>
      </c>
      <c r="E161" s="84">
        <v>0.42</v>
      </c>
      <c r="F161" s="24" t="s">
        <v>7</v>
      </c>
    </row>
    <row r="162" spans="1:6" ht="15.75" x14ac:dyDescent="0.25">
      <c r="A162" s="20"/>
      <c r="B162" s="25" t="s">
        <v>166</v>
      </c>
      <c r="C162" s="22"/>
      <c r="D162" s="29"/>
      <c r="E162" s="29"/>
      <c r="F162" s="24"/>
    </row>
    <row r="163" spans="1:6" x14ac:dyDescent="0.25">
      <c r="A163" s="20">
        <v>1</v>
      </c>
      <c r="B163" s="21" t="s">
        <v>167</v>
      </c>
      <c r="C163" s="22">
        <v>0</v>
      </c>
      <c r="D163" s="29">
        <v>0.38</v>
      </c>
      <c r="E163" s="29">
        <v>0.38</v>
      </c>
      <c r="F163" s="24" t="s">
        <v>7</v>
      </c>
    </row>
    <row r="164" spans="1:6" x14ac:dyDescent="0.25">
      <c r="A164" s="20">
        <v>2</v>
      </c>
      <c r="B164" s="21" t="s">
        <v>168</v>
      </c>
      <c r="C164" s="22">
        <v>0</v>
      </c>
      <c r="D164" s="29">
        <v>0.27</v>
      </c>
      <c r="E164" s="29">
        <v>0.27</v>
      </c>
      <c r="F164" s="24" t="s">
        <v>7</v>
      </c>
    </row>
    <row r="165" spans="1:6" ht="15" customHeight="1" x14ac:dyDescent="0.25">
      <c r="A165" s="59">
        <v>3</v>
      </c>
      <c r="B165" s="60" t="s">
        <v>169</v>
      </c>
      <c r="C165" s="61">
        <v>0</v>
      </c>
      <c r="D165" s="85">
        <v>0.2</v>
      </c>
      <c r="E165" s="85">
        <v>0.2</v>
      </c>
      <c r="F165" s="63" t="s">
        <v>7</v>
      </c>
    </row>
    <row r="166" spans="1:6" ht="15.75" x14ac:dyDescent="0.25">
      <c r="A166" s="20"/>
      <c r="B166" s="25" t="s">
        <v>170</v>
      </c>
      <c r="C166" s="22"/>
      <c r="D166" s="29"/>
      <c r="E166" s="29"/>
      <c r="F166" s="24"/>
    </row>
    <row r="167" spans="1:6" x14ac:dyDescent="0.25">
      <c r="A167" s="20">
        <v>1</v>
      </c>
      <c r="B167" s="21" t="s">
        <v>171</v>
      </c>
      <c r="C167" s="22">
        <v>0</v>
      </c>
      <c r="D167" s="29">
        <v>0.49</v>
      </c>
      <c r="E167" s="29">
        <v>0.49</v>
      </c>
      <c r="F167" s="24" t="s">
        <v>7</v>
      </c>
    </row>
    <row r="168" spans="1:6" x14ac:dyDescent="0.25">
      <c r="A168" s="20">
        <v>2</v>
      </c>
      <c r="B168" s="21" t="s">
        <v>172</v>
      </c>
      <c r="C168" s="22">
        <v>0</v>
      </c>
      <c r="D168" s="29">
        <v>0.54</v>
      </c>
      <c r="E168" s="29">
        <v>0.54</v>
      </c>
      <c r="F168" s="24" t="s">
        <v>3</v>
      </c>
    </row>
    <row r="169" spans="1:6" x14ac:dyDescent="0.25">
      <c r="A169" s="20">
        <v>3</v>
      </c>
      <c r="B169" s="21" t="s">
        <v>173</v>
      </c>
      <c r="C169" s="22">
        <v>0</v>
      </c>
      <c r="D169" s="29">
        <v>0.84</v>
      </c>
      <c r="E169" s="29">
        <v>0.84</v>
      </c>
      <c r="F169" s="24" t="s">
        <v>7</v>
      </c>
    </row>
    <row r="170" spans="1:6" x14ac:dyDescent="0.25">
      <c r="A170" s="20">
        <v>4</v>
      </c>
      <c r="B170" s="21" t="s">
        <v>174</v>
      </c>
      <c r="C170" s="22">
        <v>0</v>
      </c>
      <c r="D170" s="29">
        <v>0.32</v>
      </c>
      <c r="E170" s="29">
        <v>0.32</v>
      </c>
      <c r="F170" s="24" t="s">
        <v>7</v>
      </c>
    </row>
    <row r="171" spans="1:6" ht="30" x14ac:dyDescent="0.25">
      <c r="A171" s="20">
        <v>5</v>
      </c>
      <c r="B171" s="86" t="s">
        <v>388</v>
      </c>
      <c r="C171" s="22">
        <v>0</v>
      </c>
      <c r="D171" s="23">
        <v>0.78</v>
      </c>
      <c r="E171" s="23">
        <v>0.78</v>
      </c>
      <c r="F171" s="24" t="s">
        <v>7</v>
      </c>
    </row>
    <row r="172" spans="1:6" ht="15.75" x14ac:dyDescent="0.25">
      <c r="A172" s="30"/>
      <c r="B172" s="25" t="s">
        <v>142</v>
      </c>
      <c r="C172" s="21"/>
      <c r="D172" s="21"/>
      <c r="E172" s="21"/>
      <c r="F172" s="43"/>
    </row>
    <row r="173" spans="1:6" x14ac:dyDescent="0.25">
      <c r="A173" s="20">
        <v>1</v>
      </c>
      <c r="B173" s="21" t="s">
        <v>143</v>
      </c>
      <c r="C173" s="22">
        <v>0</v>
      </c>
      <c r="D173" s="29">
        <v>0.11</v>
      </c>
      <c r="E173" s="29">
        <v>0.11</v>
      </c>
      <c r="F173" s="24" t="s">
        <v>7</v>
      </c>
    </row>
    <row r="174" spans="1:6" x14ac:dyDescent="0.25">
      <c r="A174" s="20">
        <v>2</v>
      </c>
      <c r="B174" s="21" t="s">
        <v>144</v>
      </c>
      <c r="C174" s="22">
        <v>0</v>
      </c>
      <c r="D174" s="29">
        <v>0.06</v>
      </c>
      <c r="E174" s="29">
        <v>0.06</v>
      </c>
      <c r="F174" s="24" t="s">
        <v>7</v>
      </c>
    </row>
    <row r="175" spans="1:6" x14ac:dyDescent="0.25">
      <c r="A175" s="20">
        <v>3</v>
      </c>
      <c r="B175" s="21" t="s">
        <v>145</v>
      </c>
      <c r="C175" s="22">
        <v>0</v>
      </c>
      <c r="D175" s="29">
        <v>0.13</v>
      </c>
      <c r="E175" s="29">
        <v>0.13</v>
      </c>
      <c r="F175" s="24" t="s">
        <v>7</v>
      </c>
    </row>
    <row r="176" spans="1:6" x14ac:dyDescent="0.25">
      <c r="A176" s="20">
        <v>4</v>
      </c>
      <c r="B176" s="21" t="s">
        <v>146</v>
      </c>
      <c r="C176" s="22">
        <v>0</v>
      </c>
      <c r="D176" s="29">
        <v>0.04</v>
      </c>
      <c r="E176" s="29">
        <v>0.04</v>
      </c>
      <c r="F176" s="24" t="s">
        <v>7</v>
      </c>
    </row>
    <row r="177" spans="1:6" x14ac:dyDescent="0.25">
      <c r="A177" s="20">
        <v>5</v>
      </c>
      <c r="B177" s="21" t="s">
        <v>147</v>
      </c>
      <c r="C177" s="22">
        <v>0</v>
      </c>
      <c r="D177" s="29">
        <v>1.1200000000000001</v>
      </c>
      <c r="E177" s="29">
        <v>1.1200000000000001</v>
      </c>
      <c r="F177" s="24" t="s">
        <v>3</v>
      </c>
    </row>
    <row r="178" spans="1:6" x14ac:dyDescent="0.25">
      <c r="A178" s="20">
        <v>6</v>
      </c>
      <c r="B178" s="21" t="s">
        <v>148</v>
      </c>
      <c r="C178" s="22">
        <v>0</v>
      </c>
      <c r="D178" s="29">
        <v>0.2</v>
      </c>
      <c r="E178" s="29">
        <v>0.2</v>
      </c>
      <c r="F178" s="24" t="s">
        <v>7</v>
      </c>
    </row>
    <row r="179" spans="1:6" x14ac:dyDescent="0.25">
      <c r="A179" s="20">
        <v>7</v>
      </c>
      <c r="B179" s="21" t="s">
        <v>149</v>
      </c>
      <c r="C179" s="22">
        <v>0</v>
      </c>
      <c r="D179" s="29">
        <v>0.16</v>
      </c>
      <c r="E179" s="29">
        <v>0.16</v>
      </c>
      <c r="F179" s="24" t="s">
        <v>7</v>
      </c>
    </row>
    <row r="180" spans="1:6" x14ac:dyDescent="0.25">
      <c r="A180" s="20">
        <v>8</v>
      </c>
      <c r="B180" s="21" t="s">
        <v>150</v>
      </c>
      <c r="C180" s="22">
        <v>0</v>
      </c>
      <c r="D180" s="29">
        <v>1.45</v>
      </c>
      <c r="E180" s="29">
        <v>1.45</v>
      </c>
      <c r="F180" s="24" t="s">
        <v>3</v>
      </c>
    </row>
    <row r="181" spans="1:6" x14ac:dyDescent="0.25">
      <c r="A181" s="20">
        <v>9</v>
      </c>
      <c r="B181" s="21" t="s">
        <v>151</v>
      </c>
      <c r="C181" s="22">
        <v>0</v>
      </c>
      <c r="D181" s="29">
        <v>0.08</v>
      </c>
      <c r="E181" s="29">
        <v>0.08</v>
      </c>
      <c r="F181" s="24" t="s">
        <v>7</v>
      </c>
    </row>
    <row r="182" spans="1:6" x14ac:dyDescent="0.25">
      <c r="A182" s="20">
        <v>10</v>
      </c>
      <c r="B182" s="26" t="s">
        <v>361</v>
      </c>
      <c r="C182" s="22">
        <v>0</v>
      </c>
      <c r="D182" s="23">
        <v>0.21</v>
      </c>
      <c r="E182" s="23">
        <v>0.21</v>
      </c>
      <c r="F182" s="24" t="s">
        <v>7</v>
      </c>
    </row>
    <row r="183" spans="1:6" x14ac:dyDescent="0.25">
      <c r="A183" s="20">
        <v>11</v>
      </c>
      <c r="B183" s="21" t="s">
        <v>152</v>
      </c>
      <c r="C183" s="22">
        <v>0</v>
      </c>
      <c r="D183" s="29">
        <v>0.21</v>
      </c>
      <c r="E183" s="29" t="s">
        <v>153</v>
      </c>
      <c r="F183" s="24" t="s">
        <v>7</v>
      </c>
    </row>
    <row r="184" spans="1:6" x14ac:dyDescent="0.25">
      <c r="A184" s="20">
        <v>12</v>
      </c>
      <c r="B184" s="21" t="s">
        <v>154</v>
      </c>
      <c r="C184" s="22">
        <v>0</v>
      </c>
      <c r="D184" s="29">
        <v>0.25</v>
      </c>
      <c r="E184" s="29">
        <v>0.25</v>
      </c>
      <c r="F184" s="24" t="s">
        <v>7</v>
      </c>
    </row>
    <row r="185" spans="1:6" x14ac:dyDescent="0.25">
      <c r="A185" s="20">
        <v>13</v>
      </c>
      <c r="B185" s="21" t="s">
        <v>155</v>
      </c>
      <c r="C185" s="22">
        <v>0</v>
      </c>
      <c r="D185" s="29">
        <v>0.11</v>
      </c>
      <c r="E185" s="29">
        <v>0.11</v>
      </c>
      <c r="F185" s="24" t="s">
        <v>7</v>
      </c>
    </row>
    <row r="186" spans="1:6" x14ac:dyDescent="0.25">
      <c r="A186" s="20">
        <v>14</v>
      </c>
      <c r="B186" s="21" t="s">
        <v>156</v>
      </c>
      <c r="C186" s="22">
        <v>0</v>
      </c>
      <c r="D186" s="29">
        <v>0.17</v>
      </c>
      <c r="E186" s="29">
        <v>0.17</v>
      </c>
      <c r="F186" s="24" t="s">
        <v>7</v>
      </c>
    </row>
    <row r="187" spans="1:6" x14ac:dyDescent="0.25">
      <c r="A187" s="20">
        <v>15</v>
      </c>
      <c r="B187" s="21" t="s">
        <v>157</v>
      </c>
      <c r="C187" s="22">
        <v>0</v>
      </c>
      <c r="D187" s="29">
        <v>0.08</v>
      </c>
      <c r="E187" s="29">
        <v>0.08</v>
      </c>
      <c r="F187" s="24" t="s">
        <v>7</v>
      </c>
    </row>
    <row r="188" spans="1:6" x14ac:dyDescent="0.25">
      <c r="A188" s="20">
        <v>16</v>
      </c>
      <c r="B188" s="21" t="s">
        <v>158</v>
      </c>
      <c r="C188" s="22">
        <v>0</v>
      </c>
      <c r="D188" s="29">
        <v>0.21</v>
      </c>
      <c r="E188" s="29">
        <v>0.21</v>
      </c>
      <c r="F188" s="24" t="s">
        <v>7</v>
      </c>
    </row>
    <row r="189" spans="1:6" x14ac:dyDescent="0.25">
      <c r="A189" s="20">
        <v>17</v>
      </c>
      <c r="B189" s="21" t="s">
        <v>159</v>
      </c>
      <c r="C189" s="22">
        <v>0</v>
      </c>
      <c r="D189" s="29">
        <v>0.13</v>
      </c>
      <c r="E189" s="29">
        <v>0.13</v>
      </c>
      <c r="F189" s="24" t="s">
        <v>7</v>
      </c>
    </row>
    <row r="190" spans="1:6" x14ac:dyDescent="0.25">
      <c r="A190" s="20">
        <v>18</v>
      </c>
      <c r="B190" s="21" t="s">
        <v>160</v>
      </c>
      <c r="C190" s="22">
        <v>0</v>
      </c>
      <c r="D190" s="29">
        <v>0.06</v>
      </c>
      <c r="E190" s="29">
        <v>0.06</v>
      </c>
      <c r="F190" s="24" t="s">
        <v>7</v>
      </c>
    </row>
    <row r="191" spans="1:6" x14ac:dyDescent="0.25">
      <c r="A191" s="20">
        <v>19</v>
      </c>
      <c r="B191" s="21" t="s">
        <v>161</v>
      </c>
      <c r="C191" s="22">
        <v>0</v>
      </c>
      <c r="D191" s="29">
        <v>0.89300000000000002</v>
      </c>
      <c r="E191" s="29">
        <v>0.89300000000000002</v>
      </c>
      <c r="F191" s="24" t="s">
        <v>7</v>
      </c>
    </row>
    <row r="192" spans="1:6" x14ac:dyDescent="0.25">
      <c r="A192" s="20">
        <v>20</v>
      </c>
      <c r="B192" s="21" t="s">
        <v>162</v>
      </c>
      <c r="C192" s="22">
        <v>0</v>
      </c>
      <c r="D192" s="29">
        <v>0.11</v>
      </c>
      <c r="E192" s="29">
        <v>0.11</v>
      </c>
      <c r="F192" s="24" t="s">
        <v>7</v>
      </c>
    </row>
    <row r="193" spans="1:6" x14ac:dyDescent="0.25">
      <c r="A193" s="20">
        <v>21</v>
      </c>
      <c r="B193" s="21" t="s">
        <v>163</v>
      </c>
      <c r="C193" s="22">
        <v>0</v>
      </c>
      <c r="D193" s="29">
        <v>7.0000000000000007E-2</v>
      </c>
      <c r="E193" s="29">
        <v>7.0000000000000007E-2</v>
      </c>
      <c r="F193" s="24" t="s">
        <v>7</v>
      </c>
    </row>
    <row r="194" spans="1:6" x14ac:dyDescent="0.25">
      <c r="A194" s="20">
        <v>22</v>
      </c>
      <c r="B194" s="21" t="s">
        <v>164</v>
      </c>
      <c r="C194" s="22">
        <v>0</v>
      </c>
      <c r="D194" s="29">
        <v>0.15</v>
      </c>
      <c r="E194" s="29">
        <v>0.15</v>
      </c>
      <c r="F194" s="24" t="s">
        <v>7</v>
      </c>
    </row>
    <row r="195" spans="1:6" x14ac:dyDescent="0.25">
      <c r="A195" s="20">
        <v>23</v>
      </c>
      <c r="B195" s="21" t="s">
        <v>165</v>
      </c>
      <c r="C195" s="22">
        <v>0</v>
      </c>
      <c r="D195" s="29">
        <v>0.15</v>
      </c>
      <c r="E195" s="29">
        <v>0.15</v>
      </c>
      <c r="F195" s="24" t="s">
        <v>7</v>
      </c>
    </row>
    <row r="196" spans="1:6" ht="4.5" customHeight="1" x14ac:dyDescent="0.25">
      <c r="A196" s="30"/>
      <c r="B196" s="21"/>
      <c r="C196" s="21"/>
      <c r="D196" s="21"/>
      <c r="E196" s="21"/>
      <c r="F196" s="24"/>
    </row>
    <row r="197" spans="1:6" ht="26.25" x14ac:dyDescent="0.25">
      <c r="A197" s="30"/>
      <c r="B197" s="87" t="s">
        <v>358</v>
      </c>
      <c r="C197" s="21"/>
      <c r="D197" s="21"/>
      <c r="E197" s="88">
        <f>SUM(E181:E195,E135:E180,E92:E134,E47:E91,E11:E46)</f>
        <v>84.46599999999998</v>
      </c>
      <c r="F197" s="24"/>
    </row>
    <row r="198" spans="1:6" x14ac:dyDescent="0.25">
      <c r="A198" s="30"/>
      <c r="B198" s="33" t="s">
        <v>329</v>
      </c>
      <c r="C198" s="21" t="s">
        <v>332</v>
      </c>
      <c r="D198" s="21"/>
      <c r="E198" s="88">
        <f>SUM(E64,E89:E89,E91,E126:E126)</f>
        <v>5.0640000000000001</v>
      </c>
      <c r="F198" s="43"/>
    </row>
    <row r="199" spans="1:6" x14ac:dyDescent="0.25">
      <c r="A199" s="30"/>
      <c r="B199" s="33"/>
      <c r="C199" s="21" t="s">
        <v>333</v>
      </c>
      <c r="D199" s="21"/>
      <c r="E199" s="88">
        <f>SUM(E116,E111,E103:E104,E99:E100,E86,E83,E73,E67,E16:E16,E63)</f>
        <v>9.6550000000000011</v>
      </c>
      <c r="F199" s="43"/>
    </row>
    <row r="200" spans="1:6" x14ac:dyDescent="0.25">
      <c r="A200" s="30"/>
      <c r="B200" s="33"/>
      <c r="C200" s="21" t="s">
        <v>330</v>
      </c>
      <c r="D200" s="21"/>
      <c r="E200" s="88">
        <f>SUM(E127:E129,E117:E125,E112:E115,E110:E110,E108:E108,E105:E106,E101:E102,E97:E98,E148,E146:E146,E74:E74,E65,E61:E62,E37,E22:E22,E11:E12,E132,E168,E180,E177:E177)</f>
        <v>17.998999999999999</v>
      </c>
      <c r="F200" s="43"/>
    </row>
    <row r="201" spans="1:6" ht="15.75" thickBot="1" x14ac:dyDescent="0.3">
      <c r="A201" s="45"/>
      <c r="B201" s="89"/>
      <c r="C201" s="46" t="s">
        <v>331</v>
      </c>
      <c r="D201" s="46"/>
      <c r="E201" s="90" t="e">
        <f>SUM(#REF!,E92:E95,E109,E149:E153,E147,E133:E134,E90,E87:E88,E84:E85,E75:E82,E72:E72,E70:E71,E68:E69,E66:E66,E38:E46,E23:E30,E17:E21,E13:E15,E135:E145,E169:E170,E181:E195,E178:E179,E173:E176,E107,E47:E60,E31:E36,E155:E167,E131)</f>
        <v>#REF!</v>
      </c>
      <c r="F201" s="48"/>
    </row>
  </sheetData>
  <mergeCells count="10">
    <mergeCell ref="A7:A8"/>
    <mergeCell ref="B7:B8"/>
    <mergeCell ref="C7:E7"/>
    <mergeCell ref="F7:F8"/>
    <mergeCell ref="C1:F1"/>
    <mergeCell ref="C2:F2"/>
    <mergeCell ref="C3:F3"/>
    <mergeCell ref="C4:F4"/>
    <mergeCell ref="A6:F6"/>
    <mergeCell ref="A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A6" sqref="A6:F7"/>
    </sheetView>
  </sheetViews>
  <sheetFormatPr defaultRowHeight="15" x14ac:dyDescent="0.25"/>
  <cols>
    <col min="1" max="1" width="4.28515625" style="1" customWidth="1"/>
    <col min="2" max="2" width="35.140625" style="1" customWidth="1"/>
    <col min="3" max="3" width="9" style="1" customWidth="1"/>
    <col min="4" max="4" width="8.5703125" style="1" customWidth="1"/>
    <col min="5" max="5" width="9.7109375" style="1" customWidth="1"/>
    <col min="6" max="6" width="13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9.75" customHeight="1" x14ac:dyDescent="0.25">
      <c r="C5" s="71"/>
      <c r="D5" s="71"/>
      <c r="E5" s="71"/>
      <c r="F5" s="71"/>
    </row>
    <row r="6" spans="1:6" ht="40.5" customHeight="1" x14ac:dyDescent="0.25">
      <c r="A6" s="50" t="s">
        <v>389</v>
      </c>
      <c r="B6" s="50"/>
      <c r="C6" s="50"/>
      <c r="D6" s="50"/>
      <c r="E6" s="50"/>
      <c r="F6" s="50"/>
    </row>
    <row r="7" spans="1:6" ht="18" customHeight="1" thickBot="1" x14ac:dyDescent="0.3">
      <c r="A7" s="72" t="s">
        <v>390</v>
      </c>
      <c r="B7" s="72"/>
      <c r="C7" s="72"/>
      <c r="D7" s="72"/>
      <c r="E7" s="72"/>
      <c r="F7" s="72"/>
    </row>
    <row r="8" spans="1:6" ht="15.75" customHeight="1" thickBot="1" x14ac:dyDescent="0.3">
      <c r="A8" s="6" t="s">
        <v>0</v>
      </c>
      <c r="B8" s="7" t="s">
        <v>1</v>
      </c>
      <c r="C8" s="8" t="s">
        <v>320</v>
      </c>
      <c r="D8" s="9"/>
      <c r="E8" s="9"/>
      <c r="F8" s="10" t="s">
        <v>324</v>
      </c>
    </row>
    <row r="9" spans="1:6" ht="43.5" customHeight="1" thickBot="1" x14ac:dyDescent="0.3">
      <c r="A9" s="6"/>
      <c r="B9" s="7"/>
      <c r="C9" s="11" t="s">
        <v>321</v>
      </c>
      <c r="D9" s="11" t="s">
        <v>322</v>
      </c>
      <c r="E9" s="12" t="s">
        <v>323</v>
      </c>
      <c r="F9" s="13"/>
    </row>
    <row r="10" spans="1:6" x14ac:dyDescent="0.25">
      <c r="A10" s="57">
        <v>1</v>
      </c>
      <c r="B10" s="57">
        <v>2</v>
      </c>
      <c r="C10" s="57">
        <v>3</v>
      </c>
      <c r="D10" s="57">
        <v>4</v>
      </c>
      <c r="E10" s="57">
        <v>5</v>
      </c>
      <c r="F10" s="73">
        <v>6</v>
      </c>
    </row>
    <row r="11" spans="1:6" ht="15.75" x14ac:dyDescent="0.25">
      <c r="A11" s="74"/>
      <c r="B11" s="17" t="s">
        <v>357</v>
      </c>
      <c r="C11" s="75"/>
      <c r="D11" s="75"/>
      <c r="E11" s="75"/>
      <c r="F11" s="76"/>
    </row>
    <row r="12" spans="1:6" x14ac:dyDescent="0.25">
      <c r="A12" s="20">
        <v>1</v>
      </c>
      <c r="B12" s="21" t="s">
        <v>2</v>
      </c>
      <c r="C12" s="22">
        <v>0</v>
      </c>
      <c r="D12" s="23">
        <v>3.78</v>
      </c>
      <c r="E12" s="23">
        <v>3.78</v>
      </c>
      <c r="F12" s="24" t="s">
        <v>7</v>
      </c>
    </row>
    <row r="13" spans="1:6" x14ac:dyDescent="0.25">
      <c r="A13" s="20">
        <v>2</v>
      </c>
      <c r="B13" s="21" t="s">
        <v>4</v>
      </c>
      <c r="C13" s="22">
        <v>0</v>
      </c>
      <c r="D13" s="23">
        <v>2.9</v>
      </c>
      <c r="E13" s="23">
        <v>2.9</v>
      </c>
      <c r="F13" s="24" t="s">
        <v>7</v>
      </c>
    </row>
    <row r="14" spans="1:6" x14ac:dyDescent="0.25">
      <c r="A14" s="20">
        <v>3</v>
      </c>
      <c r="B14" s="21" t="s">
        <v>5</v>
      </c>
      <c r="C14" s="22">
        <v>0</v>
      </c>
      <c r="D14" s="23">
        <v>7.13</v>
      </c>
      <c r="E14" s="23">
        <v>7.13</v>
      </c>
      <c r="F14" s="24" t="s">
        <v>3</v>
      </c>
    </row>
    <row r="15" spans="1:6" x14ac:dyDescent="0.25">
      <c r="A15" s="20">
        <v>4</v>
      </c>
      <c r="B15" s="21" t="s">
        <v>6</v>
      </c>
      <c r="C15" s="22">
        <v>0</v>
      </c>
      <c r="D15" s="23">
        <v>2.64</v>
      </c>
      <c r="E15" s="23">
        <v>2.64</v>
      </c>
      <c r="F15" s="24" t="s">
        <v>360</v>
      </c>
    </row>
    <row r="16" spans="1:6" x14ac:dyDescent="0.25">
      <c r="A16" s="20">
        <v>5</v>
      </c>
      <c r="B16" s="21" t="s">
        <v>8</v>
      </c>
      <c r="C16" s="22">
        <v>0</v>
      </c>
      <c r="D16" s="23">
        <v>1.32</v>
      </c>
      <c r="E16" s="23">
        <v>1.32</v>
      </c>
      <c r="F16" s="24" t="s">
        <v>360</v>
      </c>
    </row>
    <row r="17" spans="1:6" x14ac:dyDescent="0.25">
      <c r="A17" s="20">
        <v>6</v>
      </c>
      <c r="B17" s="21" t="s">
        <v>334</v>
      </c>
      <c r="C17" s="22">
        <v>0</v>
      </c>
      <c r="D17" s="23">
        <v>1.86</v>
      </c>
      <c r="E17" s="23">
        <v>1.86</v>
      </c>
      <c r="F17" s="24" t="s">
        <v>360</v>
      </c>
    </row>
    <row r="18" spans="1:6" x14ac:dyDescent="0.25">
      <c r="A18" s="20">
        <v>7</v>
      </c>
      <c r="B18" s="21" t="s">
        <v>9</v>
      </c>
      <c r="C18" s="22">
        <v>0</v>
      </c>
      <c r="D18" s="23">
        <v>3.26</v>
      </c>
      <c r="E18" s="23">
        <v>3.26</v>
      </c>
      <c r="F18" s="24" t="s">
        <v>3</v>
      </c>
    </row>
    <row r="19" spans="1:6" x14ac:dyDescent="0.25">
      <c r="A19" s="20">
        <v>8</v>
      </c>
      <c r="B19" s="21" t="s">
        <v>10</v>
      </c>
      <c r="C19" s="22">
        <v>0</v>
      </c>
      <c r="D19" s="23">
        <v>1.41</v>
      </c>
      <c r="E19" s="23">
        <v>1.41</v>
      </c>
      <c r="F19" s="24" t="s">
        <v>7</v>
      </c>
    </row>
    <row r="20" spans="1:6" x14ac:dyDescent="0.25">
      <c r="A20" s="20"/>
      <c r="B20" s="21"/>
      <c r="C20" s="23">
        <v>1.55</v>
      </c>
      <c r="D20" s="23">
        <v>1.69</v>
      </c>
      <c r="E20" s="23">
        <v>0.14000000000000001</v>
      </c>
      <c r="F20" s="24" t="s">
        <v>360</v>
      </c>
    </row>
    <row r="21" spans="1:6" x14ac:dyDescent="0.25">
      <c r="A21" s="20"/>
      <c r="B21" s="21"/>
      <c r="C21" s="23">
        <v>3.6</v>
      </c>
      <c r="D21" s="23">
        <v>6.43</v>
      </c>
      <c r="E21" s="23">
        <v>2.83</v>
      </c>
      <c r="F21" s="24" t="s">
        <v>360</v>
      </c>
    </row>
    <row r="22" spans="1:6" x14ac:dyDescent="0.25">
      <c r="A22" s="20">
        <v>9</v>
      </c>
      <c r="B22" s="21" t="s">
        <v>11</v>
      </c>
      <c r="C22" s="22">
        <v>0</v>
      </c>
      <c r="D22" s="23">
        <v>0.6</v>
      </c>
      <c r="E22" s="23">
        <v>0.59499999999999997</v>
      </c>
      <c r="F22" s="24" t="s">
        <v>7</v>
      </c>
    </row>
    <row r="23" spans="1:6" x14ac:dyDescent="0.25">
      <c r="A23" s="20">
        <v>10</v>
      </c>
      <c r="B23" s="21" t="s">
        <v>12</v>
      </c>
      <c r="C23" s="22">
        <v>0</v>
      </c>
      <c r="D23" s="23">
        <v>1.73</v>
      </c>
      <c r="E23" s="23">
        <v>1.73</v>
      </c>
      <c r="F23" s="24" t="s">
        <v>7</v>
      </c>
    </row>
    <row r="24" spans="1:6" x14ac:dyDescent="0.25">
      <c r="A24" s="20">
        <v>11</v>
      </c>
      <c r="B24" s="21" t="s">
        <v>335</v>
      </c>
      <c r="C24" s="22">
        <v>0</v>
      </c>
      <c r="D24" s="23">
        <v>0.96</v>
      </c>
      <c r="E24" s="23">
        <v>0.96099999999999997</v>
      </c>
      <c r="F24" s="24" t="s">
        <v>7</v>
      </c>
    </row>
    <row r="25" spans="1:6" ht="15.75" x14ac:dyDescent="0.25">
      <c r="A25" s="20"/>
      <c r="B25" s="25" t="s">
        <v>13</v>
      </c>
      <c r="C25" s="23"/>
      <c r="D25" s="23"/>
      <c r="E25" s="23"/>
      <c r="F25" s="24"/>
    </row>
    <row r="26" spans="1:6" x14ac:dyDescent="0.25">
      <c r="A26" s="20">
        <v>12</v>
      </c>
      <c r="B26" s="21" t="s">
        <v>14</v>
      </c>
      <c r="C26" s="22">
        <v>0</v>
      </c>
      <c r="D26" s="23">
        <v>4.6500000000000004</v>
      </c>
      <c r="E26" s="23">
        <v>4.6500000000000004</v>
      </c>
      <c r="F26" s="24" t="s">
        <v>3</v>
      </c>
    </row>
    <row r="27" spans="1:6" x14ac:dyDescent="0.25">
      <c r="A27" s="20">
        <v>13</v>
      </c>
      <c r="B27" s="21" t="s">
        <v>15</v>
      </c>
      <c r="C27" s="22">
        <v>0</v>
      </c>
      <c r="D27" s="23">
        <v>4.8</v>
      </c>
      <c r="E27" s="23">
        <v>4.8</v>
      </c>
      <c r="F27" s="24" t="s">
        <v>3</v>
      </c>
    </row>
    <row r="28" spans="1:6" x14ac:dyDescent="0.25">
      <c r="A28" s="20">
        <v>14</v>
      </c>
      <c r="B28" s="21" t="s">
        <v>369</v>
      </c>
      <c r="C28" s="22">
        <v>0</v>
      </c>
      <c r="D28" s="23">
        <v>3.02</v>
      </c>
      <c r="E28" s="23">
        <v>3.02</v>
      </c>
      <c r="F28" s="24" t="s">
        <v>7</v>
      </c>
    </row>
    <row r="29" spans="1:6" ht="15.75" x14ac:dyDescent="0.25">
      <c r="A29" s="20"/>
      <c r="B29" s="25" t="s">
        <v>16</v>
      </c>
      <c r="C29" s="23"/>
      <c r="D29" s="23"/>
      <c r="E29" s="23"/>
      <c r="F29" s="24"/>
    </row>
    <row r="30" spans="1:6" x14ac:dyDescent="0.25">
      <c r="A30" s="20">
        <v>15</v>
      </c>
      <c r="B30" s="21" t="s">
        <v>17</v>
      </c>
      <c r="C30" s="22">
        <v>0</v>
      </c>
      <c r="D30" s="23">
        <v>2.06</v>
      </c>
      <c r="E30" s="23">
        <v>2.06</v>
      </c>
      <c r="F30" s="24" t="s">
        <v>7</v>
      </c>
    </row>
    <row r="31" spans="1:6" x14ac:dyDescent="0.25">
      <c r="A31" s="20">
        <v>16</v>
      </c>
      <c r="B31" s="21" t="s">
        <v>336</v>
      </c>
      <c r="C31" s="22">
        <v>0</v>
      </c>
      <c r="D31" s="62">
        <v>9.08</v>
      </c>
      <c r="E31" s="62">
        <v>9.08</v>
      </c>
      <c r="F31" s="24" t="s">
        <v>7</v>
      </c>
    </row>
    <row r="32" spans="1:6" x14ac:dyDescent="0.25">
      <c r="A32" s="20">
        <v>17</v>
      </c>
      <c r="B32" s="21" t="s">
        <v>18</v>
      </c>
      <c r="C32" s="22">
        <v>0</v>
      </c>
      <c r="D32" s="23">
        <v>6.78</v>
      </c>
      <c r="E32" s="23">
        <v>6.78</v>
      </c>
      <c r="F32" s="24" t="s">
        <v>7</v>
      </c>
    </row>
    <row r="33" spans="1:6" x14ac:dyDescent="0.25">
      <c r="A33" s="20">
        <v>18</v>
      </c>
      <c r="B33" s="21" t="s">
        <v>19</v>
      </c>
      <c r="C33" s="22">
        <v>0</v>
      </c>
      <c r="D33" s="23">
        <v>1.93</v>
      </c>
      <c r="E33" s="23">
        <v>1.93</v>
      </c>
      <c r="F33" s="24" t="s">
        <v>3</v>
      </c>
    </row>
    <row r="34" spans="1:6" x14ac:dyDescent="0.25">
      <c r="A34" s="20">
        <v>19</v>
      </c>
      <c r="B34" s="21" t="s">
        <v>20</v>
      </c>
      <c r="C34" s="22">
        <v>0</v>
      </c>
      <c r="D34" s="23">
        <v>6.68</v>
      </c>
      <c r="E34" s="23">
        <v>6.68</v>
      </c>
      <c r="F34" s="24" t="s">
        <v>7</v>
      </c>
    </row>
    <row r="35" spans="1:6" x14ac:dyDescent="0.25">
      <c r="A35" s="20">
        <v>20</v>
      </c>
      <c r="B35" s="21" t="s">
        <v>21</v>
      </c>
      <c r="C35" s="22">
        <v>0</v>
      </c>
      <c r="D35" s="23">
        <v>1.03</v>
      </c>
      <c r="E35" s="23">
        <v>1.03</v>
      </c>
      <c r="F35" s="24" t="s">
        <v>7</v>
      </c>
    </row>
    <row r="36" spans="1:6" x14ac:dyDescent="0.25">
      <c r="A36" s="20">
        <v>21</v>
      </c>
      <c r="B36" s="21" t="s">
        <v>337</v>
      </c>
      <c r="C36" s="22">
        <v>0</v>
      </c>
      <c r="D36" s="23">
        <v>2.02</v>
      </c>
      <c r="E36" s="23">
        <v>2.02</v>
      </c>
      <c r="F36" s="24" t="s">
        <v>3</v>
      </c>
    </row>
    <row r="37" spans="1:6" x14ac:dyDescent="0.25">
      <c r="A37" s="20">
        <v>22</v>
      </c>
      <c r="B37" s="21" t="s">
        <v>22</v>
      </c>
      <c r="C37" s="22">
        <v>0</v>
      </c>
      <c r="D37" s="23">
        <v>4.3600000000000003</v>
      </c>
      <c r="E37" s="23">
        <v>4.3600000000000003</v>
      </c>
      <c r="F37" s="24" t="s">
        <v>3</v>
      </c>
    </row>
    <row r="38" spans="1:6" x14ac:dyDescent="0.25">
      <c r="A38" s="20">
        <v>23</v>
      </c>
      <c r="B38" s="21" t="s">
        <v>338</v>
      </c>
      <c r="C38" s="22">
        <v>0</v>
      </c>
      <c r="D38" s="23">
        <v>1.85</v>
      </c>
      <c r="E38" s="23">
        <v>1.85</v>
      </c>
      <c r="F38" s="24" t="s">
        <v>3</v>
      </c>
    </row>
    <row r="39" spans="1:6" x14ac:dyDescent="0.25">
      <c r="A39" s="20">
        <v>24</v>
      </c>
      <c r="B39" s="21" t="s">
        <v>23</v>
      </c>
      <c r="C39" s="22">
        <v>0</v>
      </c>
      <c r="D39" s="23">
        <v>3.89</v>
      </c>
      <c r="E39" s="23">
        <v>3.89</v>
      </c>
      <c r="F39" s="24" t="s">
        <v>7</v>
      </c>
    </row>
    <row r="40" spans="1:6" x14ac:dyDescent="0.25">
      <c r="A40" s="20">
        <v>25</v>
      </c>
      <c r="B40" s="21" t="s">
        <v>24</v>
      </c>
      <c r="C40" s="23">
        <v>0</v>
      </c>
      <c r="D40" s="23">
        <v>2.9</v>
      </c>
      <c r="E40" s="23">
        <v>2.9</v>
      </c>
      <c r="F40" s="24" t="s">
        <v>7</v>
      </c>
    </row>
    <row r="41" spans="1:6" x14ac:dyDescent="0.25">
      <c r="A41" s="20">
        <v>26</v>
      </c>
      <c r="B41" s="21" t="s">
        <v>25</v>
      </c>
      <c r="C41" s="23">
        <v>0</v>
      </c>
      <c r="D41" s="23">
        <v>1.97</v>
      </c>
      <c r="E41" s="23">
        <v>1.97</v>
      </c>
      <c r="F41" s="24" t="s">
        <v>7</v>
      </c>
    </row>
    <row r="42" spans="1:6" x14ac:dyDescent="0.25">
      <c r="A42" s="20">
        <v>27</v>
      </c>
      <c r="B42" s="21" t="s">
        <v>339</v>
      </c>
      <c r="C42" s="23">
        <v>0</v>
      </c>
      <c r="D42" s="23">
        <v>3.09</v>
      </c>
      <c r="E42" s="23">
        <v>3.09</v>
      </c>
      <c r="F42" s="24" t="s">
        <v>7</v>
      </c>
    </row>
    <row r="43" spans="1:6" x14ac:dyDescent="0.25">
      <c r="A43" s="20">
        <v>28</v>
      </c>
      <c r="B43" s="21" t="s">
        <v>26</v>
      </c>
      <c r="C43" s="23">
        <v>0</v>
      </c>
      <c r="D43" s="23">
        <v>2.42</v>
      </c>
      <c r="E43" s="23">
        <v>2.42</v>
      </c>
      <c r="F43" s="24" t="s">
        <v>7</v>
      </c>
    </row>
    <row r="44" spans="1:6" x14ac:dyDescent="0.25">
      <c r="A44" s="20">
        <v>30</v>
      </c>
      <c r="B44" s="21" t="s">
        <v>27</v>
      </c>
      <c r="C44" s="23">
        <v>0</v>
      </c>
      <c r="D44" s="23">
        <v>0.77</v>
      </c>
      <c r="E44" s="23">
        <v>0.77</v>
      </c>
      <c r="F44" s="24" t="s">
        <v>7</v>
      </c>
    </row>
    <row r="45" spans="1:6" ht="36.75" customHeight="1" x14ac:dyDescent="0.25">
      <c r="A45" s="59">
        <v>31</v>
      </c>
      <c r="B45" s="60" t="s">
        <v>28</v>
      </c>
      <c r="C45" s="62">
        <v>0</v>
      </c>
      <c r="D45" s="62">
        <v>3.13</v>
      </c>
      <c r="E45" s="62">
        <v>3.13</v>
      </c>
      <c r="F45" s="63" t="s">
        <v>7</v>
      </c>
    </row>
    <row r="46" spans="1:6" x14ac:dyDescent="0.25">
      <c r="A46" s="20">
        <v>32</v>
      </c>
      <c r="B46" s="21" t="s">
        <v>29</v>
      </c>
      <c r="C46" s="28">
        <v>0</v>
      </c>
      <c r="D46" s="28">
        <v>1.73</v>
      </c>
      <c r="E46" s="28">
        <v>1.73</v>
      </c>
      <c r="F46" s="24" t="s">
        <v>7</v>
      </c>
    </row>
    <row r="47" spans="1:6" x14ac:dyDescent="0.25">
      <c r="A47" s="20"/>
      <c r="B47" s="21"/>
      <c r="C47" s="28">
        <v>2.2400000000000002</v>
      </c>
      <c r="D47" s="28">
        <v>3.03</v>
      </c>
      <c r="E47" s="28">
        <v>0.79</v>
      </c>
      <c r="F47" s="24" t="s">
        <v>7</v>
      </c>
    </row>
    <row r="48" spans="1:6" x14ac:dyDescent="0.25">
      <c r="A48" s="20">
        <v>33</v>
      </c>
      <c r="B48" s="21" t="s">
        <v>30</v>
      </c>
      <c r="C48" s="23">
        <v>0</v>
      </c>
      <c r="D48" s="62">
        <v>0.23</v>
      </c>
      <c r="E48" s="62">
        <v>0.23</v>
      </c>
      <c r="F48" s="24" t="s">
        <v>7</v>
      </c>
    </row>
    <row r="49" spans="1:6" x14ac:dyDescent="0.25">
      <c r="A49" s="20">
        <v>34</v>
      </c>
      <c r="B49" s="21" t="s">
        <v>31</v>
      </c>
      <c r="C49" s="23">
        <v>0</v>
      </c>
      <c r="D49" s="23">
        <v>2.63</v>
      </c>
      <c r="E49" s="23">
        <v>2.63</v>
      </c>
      <c r="F49" s="24" t="s">
        <v>7</v>
      </c>
    </row>
    <row r="50" spans="1:6" x14ac:dyDescent="0.25">
      <c r="A50" s="20">
        <v>35</v>
      </c>
      <c r="B50" s="21" t="s">
        <v>32</v>
      </c>
      <c r="C50" s="23">
        <v>0</v>
      </c>
      <c r="D50" s="23">
        <v>1.96</v>
      </c>
      <c r="E50" s="23">
        <v>1.96</v>
      </c>
      <c r="F50" s="24" t="s">
        <v>3</v>
      </c>
    </row>
    <row r="51" spans="1:6" x14ac:dyDescent="0.25">
      <c r="A51" s="20">
        <v>36</v>
      </c>
      <c r="B51" s="21" t="s">
        <v>33</v>
      </c>
      <c r="C51" s="23">
        <v>0</v>
      </c>
      <c r="D51" s="23">
        <v>1.1399999999999999</v>
      </c>
      <c r="E51" s="23">
        <v>1.1399999999999999</v>
      </c>
      <c r="F51" s="24" t="s">
        <v>7</v>
      </c>
    </row>
    <row r="52" spans="1:6" x14ac:dyDescent="0.25">
      <c r="A52" s="30"/>
      <c r="B52" s="21"/>
      <c r="C52" s="21"/>
      <c r="D52" s="21"/>
      <c r="E52" s="65"/>
      <c r="F52" s="43"/>
    </row>
    <row r="53" spans="1:6" x14ac:dyDescent="0.25">
      <c r="A53" s="30"/>
      <c r="B53" s="31" t="s">
        <v>325</v>
      </c>
      <c r="C53" s="77"/>
      <c r="D53" s="77"/>
      <c r="E53" s="77">
        <f>SUM(E12:E31)+SUM(E32:E45)+SUM(E46:E51)</f>
        <v>105.46600000000002</v>
      </c>
      <c r="F53" s="43"/>
    </row>
    <row r="54" spans="1:6" x14ac:dyDescent="0.25">
      <c r="A54" s="30"/>
      <c r="B54" s="66" t="s">
        <v>329</v>
      </c>
      <c r="C54" s="21" t="s">
        <v>330</v>
      </c>
      <c r="D54" s="21"/>
      <c r="E54" s="65">
        <f>SUM(E12:E14,E18,E24:E28,E31:E31,E32,E33:E33,E36:E38,E50:E50)</f>
        <v>58.481000000000002</v>
      </c>
      <c r="F54" s="43"/>
    </row>
    <row r="55" spans="1:6" x14ac:dyDescent="0.25">
      <c r="A55" s="30"/>
      <c r="B55" s="68"/>
      <c r="C55" s="21" t="s">
        <v>331</v>
      </c>
      <c r="D55" s="21"/>
      <c r="E55" s="65">
        <f>SUM(E15:E17,E19:E23,E30,E34:E35,E39:E45,E51,E46:E49)</f>
        <v>46.984999999999999</v>
      </c>
      <c r="F55" s="43"/>
    </row>
    <row r="56" spans="1:6" ht="15.75" thickBot="1" x14ac:dyDescent="0.3">
      <c r="A56" s="45"/>
      <c r="B56" s="46"/>
      <c r="C56" s="46"/>
      <c r="D56" s="46"/>
      <c r="E56" s="46"/>
      <c r="F56" s="48"/>
    </row>
  </sheetData>
  <mergeCells count="12">
    <mergeCell ref="B54:B55"/>
    <mergeCell ref="A7:F7"/>
    <mergeCell ref="A8:A9"/>
    <mergeCell ref="B8:B9"/>
    <mergeCell ref="C8:E8"/>
    <mergeCell ref="F8:F9"/>
    <mergeCell ref="A6:F6"/>
    <mergeCell ref="C1:F1"/>
    <mergeCell ref="C2:F2"/>
    <mergeCell ref="C3:F3"/>
    <mergeCell ref="C4:F4"/>
    <mergeCell ref="C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/>
  </sheetViews>
  <sheetFormatPr defaultRowHeight="15" x14ac:dyDescent="0.25"/>
  <cols>
    <col min="1" max="1" width="3.85546875" style="1" customWidth="1"/>
    <col min="2" max="2" width="31.5703125" style="1" customWidth="1"/>
    <col min="3" max="3" width="9.140625" style="1" customWidth="1"/>
    <col min="4" max="4" width="9.42578125" style="1" customWidth="1"/>
    <col min="5" max="5" width="9.140625" style="1" customWidth="1"/>
    <col min="6" max="6" width="15.5703125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43.5" customHeight="1" x14ac:dyDescent="0.25">
      <c r="A5" s="50" t="s">
        <v>391</v>
      </c>
      <c r="B5" s="50"/>
      <c r="C5" s="50"/>
      <c r="D5" s="50"/>
      <c r="E5" s="50"/>
      <c r="F5" s="50"/>
    </row>
    <row r="6" spans="1:6" ht="18" customHeight="1" thickBot="1" x14ac:dyDescent="0.3">
      <c r="A6" s="72" t="s">
        <v>390</v>
      </c>
      <c r="B6" s="72"/>
      <c r="C6" s="72"/>
      <c r="D6" s="72"/>
      <c r="E6" s="72"/>
      <c r="F6" s="72"/>
    </row>
    <row r="7" spans="1:6" ht="15.75" customHeight="1" x14ac:dyDescent="0.25">
      <c r="A7" s="51" t="s">
        <v>0</v>
      </c>
      <c r="B7" s="52" t="s">
        <v>1</v>
      </c>
      <c r="C7" s="8" t="s">
        <v>320</v>
      </c>
      <c r="D7" s="9"/>
      <c r="E7" s="53"/>
      <c r="F7" s="10" t="s">
        <v>324</v>
      </c>
    </row>
    <row r="8" spans="1:6" ht="45" customHeight="1" thickBot="1" x14ac:dyDescent="0.3">
      <c r="A8" s="54"/>
      <c r="B8" s="55"/>
      <c r="C8" s="11" t="s">
        <v>321</v>
      </c>
      <c r="D8" s="11" t="s">
        <v>322</v>
      </c>
      <c r="E8" s="12" t="s">
        <v>323</v>
      </c>
      <c r="F8" s="56"/>
    </row>
    <row r="9" spans="1:6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8">
        <v>6</v>
      </c>
    </row>
    <row r="10" spans="1:6" ht="15.75" x14ac:dyDescent="0.25">
      <c r="A10" s="16"/>
      <c r="B10" s="17" t="s">
        <v>357</v>
      </c>
      <c r="C10" s="18"/>
      <c r="D10" s="18"/>
      <c r="E10" s="18"/>
      <c r="F10" s="19"/>
    </row>
    <row r="11" spans="1:6" x14ac:dyDescent="0.25">
      <c r="A11" s="20">
        <v>1</v>
      </c>
      <c r="B11" s="21" t="s">
        <v>34</v>
      </c>
      <c r="C11" s="22">
        <v>0</v>
      </c>
      <c r="D11" s="23">
        <v>1.18</v>
      </c>
      <c r="E11" s="23">
        <v>1.18</v>
      </c>
      <c r="F11" s="24" t="s">
        <v>7</v>
      </c>
    </row>
    <row r="12" spans="1:6" x14ac:dyDescent="0.25">
      <c r="A12" s="30"/>
      <c r="B12" s="21"/>
      <c r="C12" s="22">
        <v>1.7</v>
      </c>
      <c r="D12" s="23">
        <v>2.87</v>
      </c>
      <c r="E12" s="23">
        <v>1.17</v>
      </c>
      <c r="F12" s="24" t="s">
        <v>7</v>
      </c>
    </row>
    <row r="13" spans="1:6" x14ac:dyDescent="0.25">
      <c r="A13" s="20">
        <v>2</v>
      </c>
      <c r="B13" s="21" t="s">
        <v>35</v>
      </c>
      <c r="C13" s="22">
        <v>0</v>
      </c>
      <c r="D13" s="23">
        <v>2.2000000000000002</v>
      </c>
      <c r="E13" s="23">
        <v>2.198</v>
      </c>
      <c r="F13" s="24" t="s">
        <v>7</v>
      </c>
    </row>
    <row r="14" spans="1:6" x14ac:dyDescent="0.25">
      <c r="A14" s="20">
        <v>3</v>
      </c>
      <c r="B14" s="21" t="s">
        <v>36</v>
      </c>
      <c r="C14" s="22">
        <v>0</v>
      </c>
      <c r="D14" s="23">
        <v>1.05</v>
      </c>
      <c r="E14" s="23">
        <v>1.0489999999999999</v>
      </c>
      <c r="F14" s="24" t="s">
        <v>7</v>
      </c>
    </row>
    <row r="15" spans="1:6" x14ac:dyDescent="0.25">
      <c r="A15" s="20">
        <v>4</v>
      </c>
      <c r="B15" s="21" t="s">
        <v>37</v>
      </c>
      <c r="C15" s="22">
        <v>0</v>
      </c>
      <c r="D15" s="23">
        <v>0.71</v>
      </c>
      <c r="E15" s="23">
        <v>0.70699999999999996</v>
      </c>
      <c r="F15" s="24" t="s">
        <v>7</v>
      </c>
    </row>
    <row r="16" spans="1:6" x14ac:dyDescent="0.25">
      <c r="A16" s="20">
        <v>5</v>
      </c>
      <c r="B16" s="21" t="s">
        <v>340</v>
      </c>
      <c r="C16" s="22">
        <v>0</v>
      </c>
      <c r="D16" s="23">
        <v>1.59</v>
      </c>
      <c r="E16" s="23">
        <v>1.5860000000000001</v>
      </c>
      <c r="F16" s="24" t="s">
        <v>7</v>
      </c>
    </row>
    <row r="17" spans="1:6" x14ac:dyDescent="0.25">
      <c r="A17" s="20">
        <v>6</v>
      </c>
      <c r="B17" s="21" t="s">
        <v>341</v>
      </c>
      <c r="C17" s="22">
        <v>0</v>
      </c>
      <c r="D17" s="23">
        <v>2.2999999999999998</v>
      </c>
      <c r="E17" s="23">
        <v>2.2999999999999998</v>
      </c>
      <c r="F17" s="24" t="s">
        <v>7</v>
      </c>
    </row>
    <row r="18" spans="1:6" x14ac:dyDescent="0.25">
      <c r="A18" s="20"/>
      <c r="B18" s="21"/>
      <c r="C18" s="22">
        <v>2.78</v>
      </c>
      <c r="D18" s="23">
        <v>4.1900000000000004</v>
      </c>
      <c r="E18" s="23">
        <v>1.41</v>
      </c>
      <c r="F18" s="24" t="s">
        <v>7</v>
      </c>
    </row>
    <row r="19" spans="1:6" x14ac:dyDescent="0.25">
      <c r="A19" s="20">
        <v>7</v>
      </c>
      <c r="B19" s="21" t="s">
        <v>38</v>
      </c>
      <c r="C19" s="22">
        <v>0</v>
      </c>
      <c r="D19" s="23">
        <v>0.84</v>
      </c>
      <c r="E19" s="23">
        <v>0.84</v>
      </c>
      <c r="F19" s="24" t="s">
        <v>7</v>
      </c>
    </row>
    <row r="20" spans="1:6" x14ac:dyDescent="0.25">
      <c r="A20" s="20">
        <v>8</v>
      </c>
      <c r="B20" s="21" t="s">
        <v>39</v>
      </c>
      <c r="C20" s="22">
        <v>0</v>
      </c>
      <c r="D20" s="23">
        <v>0.56999999999999995</v>
      </c>
      <c r="E20" s="23">
        <v>0.56999999999999995</v>
      </c>
      <c r="F20" s="24" t="s">
        <v>7</v>
      </c>
    </row>
    <row r="21" spans="1:6" x14ac:dyDescent="0.25">
      <c r="A21" s="20">
        <v>9</v>
      </c>
      <c r="B21" s="21" t="s">
        <v>40</v>
      </c>
      <c r="C21" s="22">
        <v>0</v>
      </c>
      <c r="D21" s="23">
        <v>2.58</v>
      </c>
      <c r="E21" s="23">
        <v>2.58</v>
      </c>
      <c r="F21" s="24" t="s">
        <v>7</v>
      </c>
    </row>
    <row r="22" spans="1:6" x14ac:dyDescent="0.25">
      <c r="A22" s="20">
        <v>10</v>
      </c>
      <c r="B22" s="21" t="s">
        <v>41</v>
      </c>
      <c r="C22" s="22">
        <v>0</v>
      </c>
      <c r="D22" s="23">
        <v>3.6</v>
      </c>
      <c r="E22" s="23">
        <v>3.6</v>
      </c>
      <c r="F22" s="24" t="s">
        <v>7</v>
      </c>
    </row>
    <row r="23" spans="1:6" x14ac:dyDescent="0.25">
      <c r="A23" s="20">
        <v>11</v>
      </c>
      <c r="B23" s="21" t="s">
        <v>42</v>
      </c>
      <c r="C23" s="22">
        <v>0</v>
      </c>
      <c r="D23" s="23">
        <v>4.9000000000000004</v>
      </c>
      <c r="E23" s="23">
        <v>4.9000000000000004</v>
      </c>
      <c r="F23" s="24" t="s">
        <v>7</v>
      </c>
    </row>
    <row r="24" spans="1:6" x14ac:dyDescent="0.25">
      <c r="A24" s="20">
        <v>12</v>
      </c>
      <c r="B24" s="21" t="s">
        <v>43</v>
      </c>
      <c r="C24" s="22">
        <v>0</v>
      </c>
      <c r="D24" s="23">
        <v>0.39</v>
      </c>
      <c r="E24" s="23">
        <v>0.39</v>
      </c>
      <c r="F24" s="24" t="s">
        <v>7</v>
      </c>
    </row>
    <row r="25" spans="1:6" x14ac:dyDescent="0.25">
      <c r="A25" s="20">
        <v>13</v>
      </c>
      <c r="B25" s="21" t="s">
        <v>44</v>
      </c>
      <c r="C25" s="22">
        <v>0</v>
      </c>
      <c r="D25" s="23">
        <v>1.44</v>
      </c>
      <c r="E25" s="23">
        <v>1.44</v>
      </c>
      <c r="F25" s="24" t="s">
        <v>7</v>
      </c>
    </row>
    <row r="26" spans="1:6" x14ac:dyDescent="0.25">
      <c r="A26" s="20">
        <v>14</v>
      </c>
      <c r="B26" s="21" t="s">
        <v>342</v>
      </c>
      <c r="C26" s="22">
        <v>0</v>
      </c>
      <c r="D26" s="23">
        <v>3.98</v>
      </c>
      <c r="E26" s="23">
        <v>3.98</v>
      </c>
      <c r="F26" s="24" t="s">
        <v>7</v>
      </c>
    </row>
    <row r="27" spans="1:6" x14ac:dyDescent="0.25">
      <c r="A27" s="20">
        <v>15</v>
      </c>
      <c r="B27" s="21" t="s">
        <v>45</v>
      </c>
      <c r="C27" s="22">
        <v>0</v>
      </c>
      <c r="D27" s="23">
        <v>0.81</v>
      </c>
      <c r="E27" s="23">
        <v>0.81</v>
      </c>
      <c r="F27" s="24" t="s">
        <v>7</v>
      </c>
    </row>
    <row r="28" spans="1:6" x14ac:dyDescent="0.25">
      <c r="A28" s="20"/>
      <c r="B28" s="21"/>
      <c r="C28" s="22">
        <v>1.1499999999999999</v>
      </c>
      <c r="D28" s="23">
        <v>1.53</v>
      </c>
      <c r="E28" s="23">
        <v>0.38</v>
      </c>
      <c r="F28" s="24" t="s">
        <v>7</v>
      </c>
    </row>
    <row r="29" spans="1:6" x14ac:dyDescent="0.25">
      <c r="A29" s="20"/>
      <c r="B29" s="21"/>
      <c r="C29" s="22">
        <v>1.66</v>
      </c>
      <c r="D29" s="23">
        <v>1.79</v>
      </c>
      <c r="E29" s="23">
        <v>0.13</v>
      </c>
      <c r="F29" s="24" t="s">
        <v>7</v>
      </c>
    </row>
    <row r="30" spans="1:6" x14ac:dyDescent="0.25">
      <c r="A30" s="20">
        <v>16</v>
      </c>
      <c r="B30" s="21" t="s">
        <v>46</v>
      </c>
      <c r="C30" s="22">
        <v>0</v>
      </c>
      <c r="D30" s="23">
        <v>0.48</v>
      </c>
      <c r="E30" s="23">
        <v>0.48</v>
      </c>
      <c r="F30" s="24" t="s">
        <v>7</v>
      </c>
    </row>
    <row r="31" spans="1:6" x14ac:dyDescent="0.25">
      <c r="A31" s="20">
        <v>17</v>
      </c>
      <c r="B31" s="21" t="s">
        <v>47</v>
      </c>
      <c r="C31" s="22">
        <v>0</v>
      </c>
      <c r="D31" s="23">
        <v>1.42</v>
      </c>
      <c r="E31" s="23">
        <v>1.42</v>
      </c>
      <c r="F31" s="24" t="s">
        <v>7</v>
      </c>
    </row>
    <row r="32" spans="1:6" x14ac:dyDescent="0.25">
      <c r="A32" s="20">
        <v>18</v>
      </c>
      <c r="B32" s="21" t="s">
        <v>48</v>
      </c>
      <c r="C32" s="22">
        <v>0</v>
      </c>
      <c r="D32" s="23">
        <v>1.6</v>
      </c>
      <c r="E32" s="23">
        <v>1.6</v>
      </c>
      <c r="F32" s="24" t="s">
        <v>7</v>
      </c>
    </row>
    <row r="33" spans="1:6" x14ac:dyDescent="0.25">
      <c r="A33" s="20">
        <v>19</v>
      </c>
      <c r="B33" s="21" t="s">
        <v>49</v>
      </c>
      <c r="C33" s="22">
        <v>0</v>
      </c>
      <c r="D33" s="23">
        <v>0.44</v>
      </c>
      <c r="E33" s="23">
        <v>0.44</v>
      </c>
      <c r="F33" s="24" t="s">
        <v>7</v>
      </c>
    </row>
    <row r="34" spans="1:6" x14ac:dyDescent="0.25">
      <c r="A34" s="20">
        <v>20</v>
      </c>
      <c r="B34" s="21" t="s">
        <v>50</v>
      </c>
      <c r="C34" s="22">
        <v>0</v>
      </c>
      <c r="D34" s="23">
        <v>0.54</v>
      </c>
      <c r="E34" s="23">
        <v>0.54</v>
      </c>
      <c r="F34" s="24" t="s">
        <v>7</v>
      </c>
    </row>
    <row r="35" spans="1:6" x14ac:dyDescent="0.25">
      <c r="A35" s="20">
        <v>21</v>
      </c>
      <c r="B35" s="21" t="s">
        <v>51</v>
      </c>
      <c r="C35" s="22">
        <v>0</v>
      </c>
      <c r="D35" s="23">
        <v>0.51</v>
      </c>
      <c r="E35" s="23">
        <v>0.51</v>
      </c>
      <c r="F35" s="24" t="s">
        <v>360</v>
      </c>
    </row>
    <row r="36" spans="1:6" x14ac:dyDescent="0.25">
      <c r="A36" s="20">
        <v>22</v>
      </c>
      <c r="B36" s="21" t="s">
        <v>52</v>
      </c>
      <c r="C36" s="22">
        <v>0</v>
      </c>
      <c r="D36" s="23">
        <v>0.78</v>
      </c>
      <c r="E36" s="23">
        <v>0.78</v>
      </c>
      <c r="F36" s="24" t="s">
        <v>7</v>
      </c>
    </row>
    <row r="37" spans="1:6" x14ac:dyDescent="0.25">
      <c r="A37" s="20">
        <v>23</v>
      </c>
      <c r="B37" s="21" t="s">
        <v>53</v>
      </c>
      <c r="C37" s="22">
        <v>0</v>
      </c>
      <c r="D37" s="23">
        <v>1.4</v>
      </c>
      <c r="E37" s="23">
        <v>1.4</v>
      </c>
      <c r="F37" s="24" t="s">
        <v>7</v>
      </c>
    </row>
    <row r="38" spans="1:6" x14ac:dyDescent="0.25">
      <c r="A38" s="20">
        <v>24</v>
      </c>
      <c r="B38" s="21" t="s">
        <v>343</v>
      </c>
      <c r="C38" s="22">
        <v>0</v>
      </c>
      <c r="D38" s="23">
        <v>0.23</v>
      </c>
      <c r="E38" s="23">
        <v>0.23</v>
      </c>
      <c r="F38" s="24" t="s">
        <v>7</v>
      </c>
    </row>
    <row r="39" spans="1:6" x14ac:dyDescent="0.25">
      <c r="A39" s="20">
        <v>25</v>
      </c>
      <c r="B39" s="21" t="s">
        <v>344</v>
      </c>
      <c r="C39" s="22">
        <v>0</v>
      </c>
      <c r="D39" s="23">
        <v>4.3</v>
      </c>
      <c r="E39" s="23">
        <v>4.3</v>
      </c>
      <c r="F39" s="24" t="s">
        <v>3</v>
      </c>
    </row>
    <row r="40" spans="1:6" x14ac:dyDescent="0.25">
      <c r="A40" s="20">
        <v>26</v>
      </c>
      <c r="B40" s="21" t="s">
        <v>54</v>
      </c>
      <c r="C40" s="22">
        <v>0</v>
      </c>
      <c r="D40" s="23">
        <v>3.15</v>
      </c>
      <c r="E40" s="23">
        <v>3.15</v>
      </c>
      <c r="F40" s="24" t="s">
        <v>7</v>
      </c>
    </row>
    <row r="41" spans="1:6" x14ac:dyDescent="0.25">
      <c r="A41" s="20">
        <v>27</v>
      </c>
      <c r="B41" s="21" t="s">
        <v>55</v>
      </c>
      <c r="C41" s="22">
        <v>0</v>
      </c>
      <c r="D41" s="23">
        <v>5.0599999999999996</v>
      </c>
      <c r="E41" s="23">
        <v>5.0599999999999996</v>
      </c>
      <c r="F41" s="24" t="s">
        <v>7</v>
      </c>
    </row>
    <row r="42" spans="1:6" x14ac:dyDescent="0.25">
      <c r="A42" s="20">
        <v>28</v>
      </c>
      <c r="B42" s="21" t="s">
        <v>56</v>
      </c>
      <c r="C42" s="22">
        <v>0</v>
      </c>
      <c r="D42" s="23">
        <v>0.91</v>
      </c>
      <c r="E42" s="23">
        <v>0.91</v>
      </c>
      <c r="F42" s="24" t="s">
        <v>7</v>
      </c>
    </row>
    <row r="43" spans="1:6" x14ac:dyDescent="0.25">
      <c r="A43" s="20">
        <v>29</v>
      </c>
      <c r="B43" s="21" t="s">
        <v>345</v>
      </c>
      <c r="C43" s="22">
        <v>0</v>
      </c>
      <c r="D43" s="23">
        <v>0.66</v>
      </c>
      <c r="E43" s="23">
        <v>0.66</v>
      </c>
      <c r="F43" s="24" t="s">
        <v>7</v>
      </c>
    </row>
    <row r="44" spans="1:6" x14ac:dyDescent="0.25">
      <c r="A44" s="20">
        <v>30</v>
      </c>
      <c r="B44" s="21" t="s">
        <v>346</v>
      </c>
      <c r="C44" s="22">
        <v>0</v>
      </c>
      <c r="D44" s="23">
        <v>1.5</v>
      </c>
      <c r="E44" s="23">
        <v>1.5</v>
      </c>
      <c r="F44" s="24" t="s">
        <v>7</v>
      </c>
    </row>
    <row r="45" spans="1:6" x14ac:dyDescent="0.25">
      <c r="A45" s="20">
        <v>31</v>
      </c>
      <c r="B45" s="21" t="s">
        <v>57</v>
      </c>
      <c r="C45" s="22">
        <v>0</v>
      </c>
      <c r="D45" s="23">
        <v>0.96</v>
      </c>
      <c r="E45" s="23">
        <v>0.96</v>
      </c>
      <c r="F45" s="24" t="s">
        <v>7</v>
      </c>
    </row>
    <row r="46" spans="1:6" x14ac:dyDescent="0.25">
      <c r="A46" s="20">
        <v>32</v>
      </c>
      <c r="B46" s="21" t="s">
        <v>58</v>
      </c>
      <c r="C46" s="22">
        <v>0</v>
      </c>
      <c r="D46" s="23">
        <v>0.98</v>
      </c>
      <c r="E46" s="23">
        <v>0.98</v>
      </c>
      <c r="F46" s="24" t="s">
        <v>7</v>
      </c>
    </row>
    <row r="47" spans="1:6" x14ac:dyDescent="0.25">
      <c r="A47" s="20">
        <v>33</v>
      </c>
      <c r="B47" s="21" t="s">
        <v>59</v>
      </c>
      <c r="C47" s="22">
        <v>0</v>
      </c>
      <c r="D47" s="23">
        <v>1.1399999999999999</v>
      </c>
      <c r="E47" s="23">
        <v>1.1399999999999999</v>
      </c>
      <c r="F47" s="24" t="s">
        <v>7</v>
      </c>
    </row>
    <row r="48" spans="1:6" x14ac:dyDescent="0.25">
      <c r="A48" s="20">
        <v>34</v>
      </c>
      <c r="B48" s="21" t="s">
        <v>347</v>
      </c>
      <c r="C48" s="22">
        <v>0</v>
      </c>
      <c r="D48" s="23">
        <v>0.31</v>
      </c>
      <c r="E48" s="23">
        <v>0.31</v>
      </c>
      <c r="F48" s="24" t="s">
        <v>7</v>
      </c>
    </row>
    <row r="49" spans="1:6" x14ac:dyDescent="0.25">
      <c r="A49" s="20">
        <v>35</v>
      </c>
      <c r="B49" s="21" t="s">
        <v>60</v>
      </c>
      <c r="C49" s="22">
        <v>0</v>
      </c>
      <c r="D49" s="23">
        <v>0.41</v>
      </c>
      <c r="E49" s="23">
        <v>0.41</v>
      </c>
      <c r="F49" s="24" t="s">
        <v>7</v>
      </c>
    </row>
    <row r="50" spans="1:6" x14ac:dyDescent="0.25">
      <c r="A50" s="20">
        <v>36</v>
      </c>
      <c r="B50" s="21" t="s">
        <v>348</v>
      </c>
      <c r="C50" s="22">
        <v>0</v>
      </c>
      <c r="D50" s="23">
        <v>0.16</v>
      </c>
      <c r="E50" s="23">
        <v>0.16</v>
      </c>
      <c r="F50" s="24" t="s">
        <v>7</v>
      </c>
    </row>
    <row r="51" spans="1:6" x14ac:dyDescent="0.25">
      <c r="A51" s="20">
        <v>37</v>
      </c>
      <c r="B51" s="21" t="s">
        <v>61</v>
      </c>
      <c r="C51" s="22">
        <v>0</v>
      </c>
      <c r="D51" s="23">
        <v>0.32</v>
      </c>
      <c r="E51" s="23">
        <v>0.32</v>
      </c>
      <c r="F51" s="24" t="s">
        <v>360</v>
      </c>
    </row>
    <row r="52" spans="1:6" x14ac:dyDescent="0.25">
      <c r="A52" s="20"/>
      <c r="B52" s="21"/>
      <c r="C52" s="22">
        <v>0.64</v>
      </c>
      <c r="D52" s="23">
        <v>1.36</v>
      </c>
      <c r="E52" s="23">
        <v>0.72</v>
      </c>
      <c r="F52" s="24" t="s">
        <v>7</v>
      </c>
    </row>
    <row r="53" spans="1:6" x14ac:dyDescent="0.25">
      <c r="A53" s="20"/>
      <c r="B53" s="21"/>
      <c r="C53" s="22">
        <v>3.1</v>
      </c>
      <c r="D53" s="23">
        <v>4.5999999999999996</v>
      </c>
      <c r="E53" s="23">
        <v>1.5</v>
      </c>
      <c r="F53" s="24" t="s">
        <v>7</v>
      </c>
    </row>
    <row r="54" spans="1:6" x14ac:dyDescent="0.25">
      <c r="A54" s="20">
        <v>38</v>
      </c>
      <c r="B54" s="21" t="s">
        <v>62</v>
      </c>
      <c r="C54" s="22">
        <v>0</v>
      </c>
      <c r="D54" s="23">
        <v>0.38</v>
      </c>
      <c r="E54" s="23">
        <v>0.38</v>
      </c>
      <c r="F54" s="24" t="s">
        <v>360</v>
      </c>
    </row>
    <row r="55" spans="1:6" x14ac:dyDescent="0.25">
      <c r="A55" s="20">
        <v>39</v>
      </c>
      <c r="B55" s="21" t="s">
        <v>63</v>
      </c>
      <c r="C55" s="22">
        <v>0</v>
      </c>
      <c r="D55" s="23">
        <v>5.12</v>
      </c>
      <c r="E55" s="23">
        <v>5.12</v>
      </c>
      <c r="F55" s="24" t="s">
        <v>360</v>
      </c>
    </row>
    <row r="56" spans="1:6" x14ac:dyDescent="0.25">
      <c r="A56" s="20">
        <v>40</v>
      </c>
      <c r="B56" s="21" t="s">
        <v>64</v>
      </c>
      <c r="C56" s="22">
        <v>0</v>
      </c>
      <c r="D56" s="23">
        <v>0.54</v>
      </c>
      <c r="E56" s="23">
        <v>0.54</v>
      </c>
      <c r="F56" s="24" t="s">
        <v>7</v>
      </c>
    </row>
    <row r="57" spans="1:6" x14ac:dyDescent="0.25">
      <c r="A57" s="20">
        <v>41</v>
      </c>
      <c r="B57" s="21" t="s">
        <v>65</v>
      </c>
      <c r="C57" s="22">
        <v>0</v>
      </c>
      <c r="D57" s="23">
        <v>4.49</v>
      </c>
      <c r="E57" s="23">
        <v>4.49</v>
      </c>
      <c r="F57" s="24" t="s">
        <v>360</v>
      </c>
    </row>
    <row r="58" spans="1:6" x14ac:dyDescent="0.25">
      <c r="A58" s="20">
        <v>42</v>
      </c>
      <c r="B58" s="21" t="s">
        <v>66</v>
      </c>
      <c r="C58" s="22">
        <v>0</v>
      </c>
      <c r="D58" s="23">
        <v>3.24</v>
      </c>
      <c r="E58" s="23">
        <v>3.24</v>
      </c>
      <c r="F58" s="24" t="s">
        <v>360</v>
      </c>
    </row>
    <row r="59" spans="1:6" x14ac:dyDescent="0.25">
      <c r="A59" s="20">
        <v>43</v>
      </c>
      <c r="B59" s="21" t="s">
        <v>67</v>
      </c>
      <c r="C59" s="22">
        <v>0</v>
      </c>
      <c r="D59" s="23">
        <v>4.72</v>
      </c>
      <c r="E59" s="23">
        <v>4.72</v>
      </c>
      <c r="F59" s="24" t="s">
        <v>7</v>
      </c>
    </row>
    <row r="60" spans="1:6" x14ac:dyDescent="0.25">
      <c r="A60" s="20">
        <v>44</v>
      </c>
      <c r="B60" s="21" t="s">
        <v>68</v>
      </c>
      <c r="C60" s="22">
        <v>0</v>
      </c>
      <c r="D60" s="23">
        <v>1.83</v>
      </c>
      <c r="E60" s="23">
        <v>1.83</v>
      </c>
      <c r="F60" s="24" t="s">
        <v>7</v>
      </c>
    </row>
    <row r="61" spans="1:6" x14ac:dyDescent="0.25">
      <c r="A61" s="20">
        <v>45</v>
      </c>
      <c r="B61" s="21" t="s">
        <v>69</v>
      </c>
      <c r="C61" s="22">
        <v>0</v>
      </c>
      <c r="D61" s="23">
        <v>4.26</v>
      </c>
      <c r="E61" s="23">
        <v>4.26</v>
      </c>
      <c r="F61" s="24" t="s">
        <v>7</v>
      </c>
    </row>
    <row r="62" spans="1:6" x14ac:dyDescent="0.25">
      <c r="A62" s="20">
        <v>46</v>
      </c>
      <c r="B62" s="21" t="s">
        <v>70</v>
      </c>
      <c r="C62" s="22">
        <v>0</v>
      </c>
      <c r="D62" s="23">
        <v>0.96</v>
      </c>
      <c r="E62" s="23">
        <v>0.96</v>
      </c>
      <c r="F62" s="24" t="s">
        <v>7</v>
      </c>
    </row>
    <row r="63" spans="1:6" x14ac:dyDescent="0.25">
      <c r="A63" s="20">
        <v>47</v>
      </c>
      <c r="B63" s="21" t="s">
        <v>71</v>
      </c>
      <c r="C63" s="22">
        <v>0</v>
      </c>
      <c r="D63" s="23">
        <v>1.28</v>
      </c>
      <c r="E63" s="23">
        <v>1.28</v>
      </c>
      <c r="F63" s="24" t="s">
        <v>7</v>
      </c>
    </row>
    <row r="64" spans="1:6" x14ac:dyDescent="0.25">
      <c r="A64" s="20">
        <v>48</v>
      </c>
      <c r="B64" s="21" t="s">
        <v>72</v>
      </c>
      <c r="C64" s="22">
        <v>0</v>
      </c>
      <c r="D64" s="23">
        <v>1.49</v>
      </c>
      <c r="E64" s="23">
        <v>1.49</v>
      </c>
      <c r="F64" s="24" t="s">
        <v>7</v>
      </c>
    </row>
    <row r="65" spans="1:6" x14ac:dyDescent="0.25">
      <c r="A65" s="20">
        <v>49</v>
      </c>
      <c r="B65" s="21" t="s">
        <v>73</v>
      </c>
      <c r="C65" s="22">
        <v>0</v>
      </c>
      <c r="D65" s="23">
        <v>1.79</v>
      </c>
      <c r="E65" s="23">
        <v>1.79</v>
      </c>
      <c r="F65" s="24" t="s">
        <v>7</v>
      </c>
    </row>
    <row r="66" spans="1:6" x14ac:dyDescent="0.25">
      <c r="A66" s="20">
        <v>50</v>
      </c>
      <c r="B66" s="21" t="s">
        <v>74</v>
      </c>
      <c r="C66" s="22">
        <v>0</v>
      </c>
      <c r="D66" s="23">
        <v>1.44</v>
      </c>
      <c r="E66" s="23">
        <v>1.44</v>
      </c>
      <c r="F66" s="24" t="s">
        <v>7</v>
      </c>
    </row>
    <row r="67" spans="1:6" ht="17.25" customHeight="1" x14ac:dyDescent="0.25">
      <c r="A67" s="59">
        <v>51</v>
      </c>
      <c r="B67" s="60" t="s">
        <v>75</v>
      </c>
      <c r="C67" s="61">
        <v>0</v>
      </c>
      <c r="D67" s="62">
        <v>1.2</v>
      </c>
      <c r="E67" s="62">
        <v>1.2</v>
      </c>
      <c r="F67" s="63" t="s">
        <v>7</v>
      </c>
    </row>
    <row r="68" spans="1:6" x14ac:dyDescent="0.25">
      <c r="A68" s="20">
        <v>52</v>
      </c>
      <c r="B68" s="21" t="s">
        <v>349</v>
      </c>
      <c r="C68" s="22">
        <v>0</v>
      </c>
      <c r="D68" s="23">
        <v>0.61</v>
      </c>
      <c r="E68" s="23">
        <v>0.61</v>
      </c>
      <c r="F68" s="24" t="s">
        <v>7</v>
      </c>
    </row>
    <row r="69" spans="1:6" x14ac:dyDescent="0.25">
      <c r="A69" s="20">
        <v>53</v>
      </c>
      <c r="B69" s="21" t="s">
        <v>76</v>
      </c>
      <c r="C69" s="22">
        <v>0</v>
      </c>
      <c r="D69" s="23">
        <v>1.84</v>
      </c>
      <c r="E69" s="23">
        <v>1.84</v>
      </c>
      <c r="F69" s="24" t="s">
        <v>7</v>
      </c>
    </row>
    <row r="70" spans="1:6" x14ac:dyDescent="0.25">
      <c r="A70" s="20">
        <v>54</v>
      </c>
      <c r="B70" s="21" t="s">
        <v>77</v>
      </c>
      <c r="C70" s="22">
        <v>0</v>
      </c>
      <c r="D70" s="23">
        <v>0.43</v>
      </c>
      <c r="E70" s="23">
        <v>0.43</v>
      </c>
      <c r="F70" s="24" t="s">
        <v>7</v>
      </c>
    </row>
    <row r="71" spans="1:6" x14ac:dyDescent="0.25">
      <c r="A71" s="20">
        <v>55</v>
      </c>
      <c r="B71" s="21" t="s">
        <v>78</v>
      </c>
      <c r="C71" s="22">
        <v>0</v>
      </c>
      <c r="D71" s="23">
        <v>0.87</v>
      </c>
      <c r="E71" s="23">
        <v>0.87</v>
      </c>
      <c r="F71" s="24" t="s">
        <v>7</v>
      </c>
    </row>
    <row r="72" spans="1:6" x14ac:dyDescent="0.25">
      <c r="A72" s="20">
        <v>56</v>
      </c>
      <c r="B72" s="21" t="s">
        <v>79</v>
      </c>
      <c r="C72" s="22">
        <v>0</v>
      </c>
      <c r="D72" s="23">
        <v>0.42</v>
      </c>
      <c r="E72" s="23">
        <v>0.42</v>
      </c>
      <c r="F72" s="24" t="s">
        <v>7</v>
      </c>
    </row>
    <row r="73" spans="1:6" x14ac:dyDescent="0.25">
      <c r="A73" s="20">
        <v>57</v>
      </c>
      <c r="B73" s="21" t="s">
        <v>80</v>
      </c>
      <c r="C73" s="22">
        <v>0</v>
      </c>
      <c r="D73" s="23">
        <v>9.57</v>
      </c>
      <c r="E73" s="23">
        <v>9.57</v>
      </c>
      <c r="F73" s="24" t="s">
        <v>3</v>
      </c>
    </row>
    <row r="74" spans="1:6" x14ac:dyDescent="0.25">
      <c r="A74" s="20">
        <v>58</v>
      </c>
      <c r="B74" s="21" t="s">
        <v>81</v>
      </c>
      <c r="C74" s="22">
        <v>0</v>
      </c>
      <c r="D74" s="23">
        <v>0.21</v>
      </c>
      <c r="E74" s="23">
        <v>0.21</v>
      </c>
      <c r="F74" s="24" t="s">
        <v>7</v>
      </c>
    </row>
    <row r="75" spans="1:6" x14ac:dyDescent="0.25">
      <c r="A75" s="20">
        <v>59</v>
      </c>
      <c r="B75" s="21" t="s">
        <v>82</v>
      </c>
      <c r="C75" s="22">
        <v>0</v>
      </c>
      <c r="D75" s="23">
        <v>2.72</v>
      </c>
      <c r="E75" s="23">
        <v>2.72</v>
      </c>
      <c r="F75" s="24" t="s">
        <v>7</v>
      </c>
    </row>
    <row r="76" spans="1:6" x14ac:dyDescent="0.25">
      <c r="A76" s="20">
        <v>60</v>
      </c>
      <c r="B76" s="21" t="s">
        <v>83</v>
      </c>
      <c r="C76" s="22">
        <v>0</v>
      </c>
      <c r="D76" s="23">
        <v>0.82</v>
      </c>
      <c r="E76" s="23">
        <v>0.82</v>
      </c>
      <c r="F76" s="24" t="s">
        <v>360</v>
      </c>
    </row>
    <row r="77" spans="1:6" x14ac:dyDescent="0.25">
      <c r="A77" s="20">
        <v>61</v>
      </c>
      <c r="B77" s="21" t="s">
        <v>84</v>
      </c>
      <c r="C77" s="22">
        <v>0</v>
      </c>
      <c r="D77" s="23">
        <v>1.26</v>
      </c>
      <c r="E77" s="23">
        <v>1.26</v>
      </c>
      <c r="F77" s="24" t="s">
        <v>360</v>
      </c>
    </row>
    <row r="78" spans="1:6" x14ac:dyDescent="0.25">
      <c r="A78" s="20">
        <v>62</v>
      </c>
      <c r="B78" s="21" t="s">
        <v>85</v>
      </c>
      <c r="C78" s="22">
        <v>0</v>
      </c>
      <c r="D78" s="23">
        <v>1.25</v>
      </c>
      <c r="E78" s="23">
        <v>1.25</v>
      </c>
      <c r="F78" s="24" t="s">
        <v>360</v>
      </c>
    </row>
    <row r="79" spans="1:6" ht="15.75" x14ac:dyDescent="0.25">
      <c r="A79" s="20"/>
      <c r="B79" s="25" t="s">
        <v>13</v>
      </c>
      <c r="C79" s="22"/>
      <c r="D79" s="23"/>
      <c r="E79" s="23"/>
      <c r="F79" s="24"/>
    </row>
    <row r="80" spans="1:6" x14ac:dyDescent="0.25">
      <c r="A80" s="20">
        <v>63</v>
      </c>
      <c r="B80" s="21" t="s">
        <v>86</v>
      </c>
      <c r="C80" s="22">
        <v>0</v>
      </c>
      <c r="D80" s="23">
        <v>5.7</v>
      </c>
      <c r="E80" s="23">
        <v>5.7</v>
      </c>
      <c r="F80" s="24" t="s">
        <v>7</v>
      </c>
    </row>
    <row r="81" spans="1:6" x14ac:dyDescent="0.25">
      <c r="A81" s="20">
        <v>64</v>
      </c>
      <c r="B81" s="21" t="s">
        <v>87</v>
      </c>
      <c r="C81" s="22">
        <v>0</v>
      </c>
      <c r="D81" s="23">
        <v>9.3000000000000007</v>
      </c>
      <c r="E81" s="23">
        <v>9.3000000000000007</v>
      </c>
      <c r="F81" s="24" t="s">
        <v>7</v>
      </c>
    </row>
    <row r="82" spans="1:6" x14ac:dyDescent="0.25">
      <c r="A82" s="20">
        <v>65</v>
      </c>
      <c r="B82" s="21" t="s">
        <v>88</v>
      </c>
      <c r="C82" s="22">
        <v>0</v>
      </c>
      <c r="D82" s="23">
        <v>1.2</v>
      </c>
      <c r="E82" s="23">
        <v>1.2</v>
      </c>
      <c r="F82" s="24" t="s">
        <v>7</v>
      </c>
    </row>
    <row r="83" spans="1:6" x14ac:dyDescent="0.25">
      <c r="A83" s="64">
        <v>66</v>
      </c>
      <c r="B83" s="26" t="s">
        <v>89</v>
      </c>
      <c r="C83" s="27">
        <v>0</v>
      </c>
      <c r="D83" s="28">
        <v>1.59</v>
      </c>
      <c r="E83" s="28">
        <v>1.59</v>
      </c>
      <c r="F83" s="24" t="s">
        <v>7</v>
      </c>
    </row>
    <row r="84" spans="1:6" x14ac:dyDescent="0.25">
      <c r="A84" s="20">
        <v>67</v>
      </c>
      <c r="B84" s="21" t="s">
        <v>90</v>
      </c>
      <c r="C84" s="22">
        <v>0</v>
      </c>
      <c r="D84" s="23">
        <v>3.65</v>
      </c>
      <c r="E84" s="23">
        <v>3.65</v>
      </c>
      <c r="F84" s="24" t="s">
        <v>7</v>
      </c>
    </row>
    <row r="85" spans="1:6" x14ac:dyDescent="0.25">
      <c r="A85" s="20">
        <v>68</v>
      </c>
      <c r="B85" s="21" t="s">
        <v>91</v>
      </c>
      <c r="C85" s="22">
        <v>0</v>
      </c>
      <c r="D85" s="23">
        <v>0.3</v>
      </c>
      <c r="E85" s="23">
        <v>0.3</v>
      </c>
      <c r="F85" s="24" t="s">
        <v>7</v>
      </c>
    </row>
    <row r="86" spans="1:6" ht="15.75" x14ac:dyDescent="0.25">
      <c r="A86" s="20"/>
      <c r="B86" s="25" t="s">
        <v>16</v>
      </c>
      <c r="C86" s="22"/>
      <c r="D86" s="23"/>
      <c r="E86" s="23"/>
      <c r="F86" s="24"/>
    </row>
    <row r="87" spans="1:6" x14ac:dyDescent="0.25">
      <c r="A87" s="20">
        <v>70</v>
      </c>
      <c r="B87" s="21" t="s">
        <v>92</v>
      </c>
      <c r="C87" s="22">
        <v>0</v>
      </c>
      <c r="D87" s="23">
        <v>1.35</v>
      </c>
      <c r="E87" s="23">
        <v>1.35</v>
      </c>
      <c r="F87" s="24" t="s">
        <v>7</v>
      </c>
    </row>
    <row r="88" spans="1:6" x14ac:dyDescent="0.25">
      <c r="A88" s="20">
        <v>71</v>
      </c>
      <c r="B88" s="21" t="s">
        <v>93</v>
      </c>
      <c r="C88" s="22">
        <v>0</v>
      </c>
      <c r="D88" s="23">
        <v>2.5299999999999998</v>
      </c>
      <c r="E88" s="23">
        <v>2.5300000000000002</v>
      </c>
      <c r="F88" s="24" t="s">
        <v>7</v>
      </c>
    </row>
    <row r="89" spans="1:6" x14ac:dyDescent="0.25">
      <c r="A89" s="20">
        <v>72</v>
      </c>
      <c r="B89" s="21" t="s">
        <v>94</v>
      </c>
      <c r="C89" s="22">
        <v>0</v>
      </c>
      <c r="D89" s="23">
        <v>0.64</v>
      </c>
      <c r="E89" s="23">
        <v>0.64</v>
      </c>
      <c r="F89" s="24" t="s">
        <v>7</v>
      </c>
    </row>
    <row r="90" spans="1:6" x14ac:dyDescent="0.25">
      <c r="A90" s="20">
        <v>74</v>
      </c>
      <c r="B90" s="21" t="s">
        <v>95</v>
      </c>
      <c r="C90" s="22">
        <v>0</v>
      </c>
      <c r="D90" s="23">
        <v>0.03</v>
      </c>
      <c r="E90" s="23">
        <v>0.03</v>
      </c>
      <c r="F90" s="24" t="s">
        <v>7</v>
      </c>
    </row>
    <row r="91" spans="1:6" x14ac:dyDescent="0.25">
      <c r="A91" s="20">
        <v>75</v>
      </c>
      <c r="B91" s="21" t="s">
        <v>96</v>
      </c>
      <c r="C91" s="22">
        <v>0</v>
      </c>
      <c r="D91" s="23">
        <v>0.67</v>
      </c>
      <c r="E91" s="23">
        <v>0.67</v>
      </c>
      <c r="F91" s="24" t="s">
        <v>7</v>
      </c>
    </row>
    <row r="92" spans="1:6" x14ac:dyDescent="0.25">
      <c r="A92" s="20"/>
      <c r="B92" s="21"/>
      <c r="C92" s="22">
        <v>0.71</v>
      </c>
      <c r="D92" s="23">
        <v>0.85</v>
      </c>
      <c r="E92" s="23">
        <v>0.14000000000000001</v>
      </c>
      <c r="F92" s="24" t="s">
        <v>7</v>
      </c>
    </row>
    <row r="93" spans="1:6" x14ac:dyDescent="0.25">
      <c r="A93" s="20">
        <v>77</v>
      </c>
      <c r="B93" s="21" t="s">
        <v>97</v>
      </c>
      <c r="C93" s="22">
        <v>0</v>
      </c>
      <c r="D93" s="23">
        <v>0.89</v>
      </c>
      <c r="E93" s="23">
        <v>0.89</v>
      </c>
      <c r="F93" s="24" t="s">
        <v>7</v>
      </c>
    </row>
    <row r="94" spans="1:6" x14ac:dyDescent="0.25">
      <c r="A94" s="20">
        <v>78</v>
      </c>
      <c r="B94" s="21" t="s">
        <v>98</v>
      </c>
      <c r="C94" s="22">
        <v>0</v>
      </c>
      <c r="D94" s="23">
        <v>1.74</v>
      </c>
      <c r="E94" s="23">
        <v>1.74</v>
      </c>
      <c r="F94" s="24" t="s">
        <v>7</v>
      </c>
    </row>
    <row r="95" spans="1:6" x14ac:dyDescent="0.25">
      <c r="A95" s="20">
        <v>79</v>
      </c>
      <c r="B95" s="21" t="s">
        <v>99</v>
      </c>
      <c r="C95" s="22">
        <v>0</v>
      </c>
      <c r="D95" s="23">
        <v>0.25</v>
      </c>
      <c r="E95" s="23">
        <v>0.25</v>
      </c>
      <c r="F95" s="24" t="s">
        <v>7</v>
      </c>
    </row>
    <row r="96" spans="1:6" x14ac:dyDescent="0.25">
      <c r="A96" s="20">
        <v>80</v>
      </c>
      <c r="B96" s="21" t="s">
        <v>100</v>
      </c>
      <c r="C96" s="22">
        <v>0</v>
      </c>
      <c r="D96" s="23">
        <v>0.4</v>
      </c>
      <c r="E96" s="23">
        <v>0.4</v>
      </c>
      <c r="F96" s="24" t="s">
        <v>7</v>
      </c>
    </row>
    <row r="97" spans="1:6" x14ac:dyDescent="0.25">
      <c r="A97" s="20">
        <v>81</v>
      </c>
      <c r="B97" s="21" t="s">
        <v>350</v>
      </c>
      <c r="C97" s="22">
        <v>0.44</v>
      </c>
      <c r="D97" s="23">
        <v>0.83</v>
      </c>
      <c r="E97" s="23">
        <v>0.39</v>
      </c>
      <c r="F97" s="24" t="s">
        <v>7</v>
      </c>
    </row>
    <row r="98" spans="1:6" x14ac:dyDescent="0.25">
      <c r="A98" s="30"/>
      <c r="B98" s="21"/>
      <c r="C98" s="21"/>
      <c r="D98" s="21"/>
      <c r="E98" s="65"/>
      <c r="F98" s="24"/>
    </row>
    <row r="99" spans="1:6" x14ac:dyDescent="0.25">
      <c r="A99" s="30"/>
      <c r="B99" s="31" t="s">
        <v>326</v>
      </c>
      <c r="C99" s="42"/>
      <c r="D99" s="42"/>
      <c r="E99" s="32">
        <f>SUM(E11:E46,E47:E67,E68:E89,E90:E97)</f>
        <v>144.20999999999995</v>
      </c>
      <c r="F99" s="24"/>
    </row>
    <row r="100" spans="1:6" x14ac:dyDescent="0.25">
      <c r="A100" s="20"/>
      <c r="B100" s="66" t="s">
        <v>329</v>
      </c>
      <c r="C100" s="67" t="s">
        <v>330</v>
      </c>
      <c r="D100" s="22"/>
      <c r="E100" s="23">
        <f>SUM(E23:E23,E39:E39,E11:E12)</f>
        <v>11.549999999999999</v>
      </c>
      <c r="F100" s="24"/>
    </row>
    <row r="101" spans="1:6" x14ac:dyDescent="0.25">
      <c r="A101" s="30"/>
      <c r="B101" s="68"/>
      <c r="C101" s="67" t="s">
        <v>331</v>
      </c>
      <c r="D101" s="42"/>
      <c r="E101" s="23">
        <f>SUM(E13:E22,E24:E31,E32:E35,E36:E38,E40:E43,E44:E46,E47:E50,E51:E55,E56:E59,E60:E61,E62:E67,E68:E71,E72:E76,E77:E81,E82:E86,E87:E89,E90:E92,E93:E94,E95:E97)</f>
        <v>132.65999999999997</v>
      </c>
      <c r="F101" s="43"/>
    </row>
    <row r="102" spans="1:6" ht="15.75" thickBot="1" x14ac:dyDescent="0.3">
      <c r="A102" s="45"/>
      <c r="B102" s="46"/>
      <c r="C102" s="46"/>
      <c r="D102" s="46"/>
      <c r="E102" s="46"/>
      <c r="F102" s="48"/>
    </row>
    <row r="106" spans="1:6" x14ac:dyDescent="0.25">
      <c r="E106" s="69"/>
    </row>
    <row r="107" spans="1:6" x14ac:dyDescent="0.25">
      <c r="E107" s="70"/>
    </row>
    <row r="108" spans="1:6" x14ac:dyDescent="0.25">
      <c r="E108" s="70"/>
    </row>
    <row r="109" spans="1:6" x14ac:dyDescent="0.25">
      <c r="E109" s="70"/>
    </row>
    <row r="110" spans="1:6" x14ac:dyDescent="0.25">
      <c r="E110" s="70"/>
    </row>
    <row r="111" spans="1:6" x14ac:dyDescent="0.25">
      <c r="E111" s="70"/>
    </row>
  </sheetData>
  <mergeCells count="11">
    <mergeCell ref="A7:A8"/>
    <mergeCell ref="B7:B8"/>
    <mergeCell ref="C7:E7"/>
    <mergeCell ref="F7:F8"/>
    <mergeCell ref="B100:B101"/>
    <mergeCell ref="A6:F6"/>
    <mergeCell ref="C1:F1"/>
    <mergeCell ref="C2:F2"/>
    <mergeCell ref="C3:F3"/>
    <mergeCell ref="C4:F4"/>
    <mergeCell ref="A5:F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/>
  </sheetViews>
  <sheetFormatPr defaultRowHeight="15" x14ac:dyDescent="0.25"/>
  <cols>
    <col min="1" max="1" width="4.140625" style="1" customWidth="1"/>
    <col min="2" max="2" width="31.140625" style="1" customWidth="1"/>
    <col min="3" max="3" width="9.7109375" style="1" customWidth="1"/>
    <col min="4" max="4" width="9.28515625" style="1" customWidth="1"/>
    <col min="5" max="5" width="10" style="1" customWidth="1"/>
    <col min="6" max="6" width="14.28515625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43.5" customHeight="1" x14ac:dyDescent="0.25">
      <c r="A5" s="50" t="s">
        <v>392</v>
      </c>
      <c r="B5" s="50"/>
      <c r="C5" s="50"/>
      <c r="D5" s="50"/>
      <c r="E5" s="50"/>
      <c r="F5" s="50"/>
    </row>
    <row r="6" spans="1:6" ht="18" customHeight="1" thickBot="1" x14ac:dyDescent="0.3">
      <c r="A6" s="72" t="s">
        <v>390</v>
      </c>
      <c r="B6" s="72"/>
      <c r="C6" s="72"/>
      <c r="D6" s="72"/>
      <c r="E6" s="72"/>
      <c r="F6" s="72"/>
    </row>
    <row r="7" spans="1:6" ht="15.75" customHeight="1" thickBot="1" x14ac:dyDescent="0.3">
      <c r="A7" s="6" t="s">
        <v>0</v>
      </c>
      <c r="B7" s="7" t="s">
        <v>1</v>
      </c>
      <c r="C7" s="8" t="s">
        <v>320</v>
      </c>
      <c r="D7" s="9"/>
      <c r="E7" s="9"/>
      <c r="F7" s="10" t="s">
        <v>324</v>
      </c>
    </row>
    <row r="8" spans="1:6" ht="48" customHeight="1" thickBot="1" x14ac:dyDescent="0.3">
      <c r="A8" s="6"/>
      <c r="B8" s="7"/>
      <c r="C8" s="11" t="s">
        <v>321</v>
      </c>
      <c r="D8" s="11" t="s">
        <v>322</v>
      </c>
      <c r="E8" s="12" t="s">
        <v>323</v>
      </c>
      <c r="F8" s="13"/>
    </row>
    <row r="9" spans="1:6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5">
        <v>6</v>
      </c>
    </row>
    <row r="10" spans="1:6" ht="15.75" x14ac:dyDescent="0.25">
      <c r="A10" s="16"/>
      <c r="B10" s="17" t="s">
        <v>357</v>
      </c>
      <c r="C10" s="18"/>
      <c r="D10" s="18"/>
      <c r="E10" s="18"/>
      <c r="F10" s="19"/>
    </row>
    <row r="11" spans="1:6" x14ac:dyDescent="0.25">
      <c r="A11" s="20">
        <v>1</v>
      </c>
      <c r="B11" s="21" t="s">
        <v>351</v>
      </c>
      <c r="C11" s="22">
        <v>0</v>
      </c>
      <c r="D11" s="23">
        <v>0.3</v>
      </c>
      <c r="E11" s="23">
        <v>0.29899999999999999</v>
      </c>
      <c r="F11" s="24" t="s">
        <v>360</v>
      </c>
    </row>
    <row r="12" spans="1:6" x14ac:dyDescent="0.25">
      <c r="A12" s="20">
        <v>2</v>
      </c>
      <c r="B12" s="21" t="s">
        <v>101</v>
      </c>
      <c r="C12" s="22">
        <v>0</v>
      </c>
      <c r="D12" s="23">
        <v>0.3</v>
      </c>
      <c r="E12" s="23">
        <v>0.29799999999999999</v>
      </c>
      <c r="F12" s="24" t="s">
        <v>360</v>
      </c>
    </row>
    <row r="13" spans="1:6" x14ac:dyDescent="0.25">
      <c r="A13" s="20">
        <v>3</v>
      </c>
      <c r="B13" s="21" t="s">
        <v>102</v>
      </c>
      <c r="C13" s="22">
        <v>0</v>
      </c>
      <c r="D13" s="23">
        <v>0.41899999999999998</v>
      </c>
      <c r="E13" s="23">
        <v>0.41899999999999998</v>
      </c>
      <c r="F13" s="24" t="s">
        <v>360</v>
      </c>
    </row>
    <row r="14" spans="1:6" x14ac:dyDescent="0.25">
      <c r="A14" s="20">
        <v>4</v>
      </c>
      <c r="B14" s="21" t="s">
        <v>103</v>
      </c>
      <c r="C14" s="22">
        <v>0</v>
      </c>
      <c r="D14" s="23">
        <v>0.56999999999999995</v>
      </c>
      <c r="E14" s="23">
        <v>0.56999999999999995</v>
      </c>
      <c r="F14" s="24" t="s">
        <v>360</v>
      </c>
    </row>
    <row r="15" spans="1:6" x14ac:dyDescent="0.25">
      <c r="A15" s="20">
        <v>5</v>
      </c>
      <c r="B15" s="21" t="s">
        <v>104</v>
      </c>
      <c r="C15" s="22">
        <v>0</v>
      </c>
      <c r="D15" s="23">
        <v>0.41099999999999998</v>
      </c>
      <c r="E15" s="23">
        <v>0.41</v>
      </c>
      <c r="F15" s="24" t="s">
        <v>360</v>
      </c>
    </row>
    <row r="16" spans="1:6" x14ac:dyDescent="0.25">
      <c r="A16" s="20">
        <v>6</v>
      </c>
      <c r="B16" s="21" t="s">
        <v>105</v>
      </c>
      <c r="C16" s="22">
        <v>0</v>
      </c>
      <c r="D16" s="23">
        <v>0.2</v>
      </c>
      <c r="E16" s="23">
        <v>0.19600000000000001</v>
      </c>
      <c r="F16" s="24" t="s">
        <v>360</v>
      </c>
    </row>
    <row r="17" spans="1:6" x14ac:dyDescent="0.25">
      <c r="A17" s="20">
        <v>7</v>
      </c>
      <c r="B17" s="21" t="s">
        <v>106</v>
      </c>
      <c r="C17" s="22">
        <v>0</v>
      </c>
      <c r="D17" s="23">
        <v>0.312</v>
      </c>
      <c r="E17" s="23">
        <v>0.312</v>
      </c>
      <c r="F17" s="24" t="s">
        <v>360</v>
      </c>
    </row>
    <row r="18" spans="1:6" x14ac:dyDescent="0.25">
      <c r="A18" s="20">
        <v>8</v>
      </c>
      <c r="B18" s="21" t="s">
        <v>107</v>
      </c>
      <c r="C18" s="22">
        <v>0</v>
      </c>
      <c r="D18" s="23">
        <v>0.21</v>
      </c>
      <c r="E18" s="23">
        <v>0.20599999999999999</v>
      </c>
      <c r="F18" s="24" t="s">
        <v>360</v>
      </c>
    </row>
    <row r="19" spans="1:6" x14ac:dyDescent="0.25">
      <c r="A19" s="20">
        <v>9</v>
      </c>
      <c r="B19" s="21" t="s">
        <v>352</v>
      </c>
      <c r="C19" s="22">
        <v>0</v>
      </c>
      <c r="D19" s="23">
        <v>0.17</v>
      </c>
      <c r="E19" s="23">
        <v>0.17299999999999999</v>
      </c>
      <c r="F19" s="24" t="s">
        <v>7</v>
      </c>
    </row>
    <row r="20" spans="1:6" ht="15.75" x14ac:dyDescent="0.25">
      <c r="A20" s="20"/>
      <c r="B20" s="25" t="s">
        <v>13</v>
      </c>
      <c r="C20" s="22"/>
      <c r="D20" s="23"/>
      <c r="E20" s="23"/>
      <c r="F20" s="24"/>
    </row>
    <row r="21" spans="1:6" x14ac:dyDescent="0.25">
      <c r="A21" s="20">
        <v>10</v>
      </c>
      <c r="B21" s="21" t="s">
        <v>108</v>
      </c>
      <c r="C21" s="22">
        <v>0</v>
      </c>
      <c r="D21" s="23">
        <v>3.7</v>
      </c>
      <c r="E21" s="23">
        <v>3.7</v>
      </c>
      <c r="F21" s="24" t="s">
        <v>7</v>
      </c>
    </row>
    <row r="22" spans="1:6" x14ac:dyDescent="0.25">
      <c r="A22" s="20">
        <v>11</v>
      </c>
      <c r="B22" s="21" t="s">
        <v>109</v>
      </c>
      <c r="C22" s="22">
        <v>0</v>
      </c>
      <c r="D22" s="23">
        <v>1.51</v>
      </c>
      <c r="E22" s="23">
        <v>1.51</v>
      </c>
      <c r="F22" s="24" t="s">
        <v>7</v>
      </c>
    </row>
    <row r="23" spans="1:6" x14ac:dyDescent="0.25">
      <c r="A23" s="20">
        <v>12</v>
      </c>
      <c r="B23" s="21" t="s">
        <v>110</v>
      </c>
      <c r="C23" s="22">
        <v>0</v>
      </c>
      <c r="D23" s="23">
        <v>0.95</v>
      </c>
      <c r="E23" s="23">
        <v>0.95</v>
      </c>
      <c r="F23" s="24" t="s">
        <v>7</v>
      </c>
    </row>
    <row r="24" spans="1:6" x14ac:dyDescent="0.25">
      <c r="A24" s="20">
        <v>13</v>
      </c>
      <c r="B24" s="21" t="s">
        <v>353</v>
      </c>
      <c r="C24" s="22">
        <v>0</v>
      </c>
      <c r="D24" s="23">
        <v>0.49</v>
      </c>
      <c r="E24" s="23">
        <v>0.49</v>
      </c>
      <c r="F24" s="24" t="s">
        <v>7</v>
      </c>
    </row>
    <row r="25" spans="1:6" x14ac:dyDescent="0.25">
      <c r="A25" s="20">
        <v>14</v>
      </c>
      <c r="B25" s="21" t="s">
        <v>354</v>
      </c>
      <c r="C25" s="22">
        <v>0</v>
      </c>
      <c r="D25" s="23">
        <v>1.31</v>
      </c>
      <c r="E25" s="23">
        <v>1.31</v>
      </c>
      <c r="F25" s="24" t="s">
        <v>7</v>
      </c>
    </row>
    <row r="26" spans="1:6" x14ac:dyDescent="0.25">
      <c r="A26" s="20">
        <v>15</v>
      </c>
      <c r="B26" s="21" t="s">
        <v>111</v>
      </c>
      <c r="C26" s="22">
        <v>0</v>
      </c>
      <c r="D26" s="23">
        <v>2.46</v>
      </c>
      <c r="E26" s="23">
        <v>2.46</v>
      </c>
      <c r="F26" s="24" t="s">
        <v>7</v>
      </c>
    </row>
    <row r="27" spans="1:6" x14ac:dyDescent="0.25">
      <c r="A27" s="20"/>
      <c r="B27" s="21"/>
      <c r="C27" s="22">
        <v>3.38</v>
      </c>
      <c r="D27" s="23">
        <v>6.17</v>
      </c>
      <c r="E27" s="23">
        <v>6.17</v>
      </c>
      <c r="F27" s="24" t="s">
        <v>7</v>
      </c>
    </row>
    <row r="28" spans="1:6" x14ac:dyDescent="0.25">
      <c r="A28" s="20">
        <v>16</v>
      </c>
      <c r="B28" s="21" t="s">
        <v>112</v>
      </c>
      <c r="C28" s="22">
        <v>0</v>
      </c>
      <c r="D28" s="23">
        <v>2.09</v>
      </c>
      <c r="E28" s="23">
        <v>2.09</v>
      </c>
      <c r="F28" s="24" t="s">
        <v>7</v>
      </c>
    </row>
    <row r="29" spans="1:6" x14ac:dyDescent="0.25">
      <c r="A29" s="20">
        <v>17</v>
      </c>
      <c r="B29" s="21" t="s">
        <v>113</v>
      </c>
      <c r="C29" s="22">
        <v>0</v>
      </c>
      <c r="D29" s="23">
        <v>1.9</v>
      </c>
      <c r="E29" s="23">
        <v>1.9</v>
      </c>
      <c r="F29" s="24" t="s">
        <v>7</v>
      </c>
    </row>
    <row r="30" spans="1:6" x14ac:dyDescent="0.25">
      <c r="A30" s="20">
        <v>18</v>
      </c>
      <c r="B30" s="21" t="s">
        <v>114</v>
      </c>
      <c r="C30" s="22">
        <v>0</v>
      </c>
      <c r="D30" s="23">
        <v>1.24</v>
      </c>
      <c r="E30" s="23">
        <v>1.24</v>
      </c>
      <c r="F30" s="24" t="s">
        <v>7</v>
      </c>
    </row>
    <row r="31" spans="1:6" x14ac:dyDescent="0.25">
      <c r="A31" s="20">
        <v>19</v>
      </c>
      <c r="B31" s="21" t="s">
        <v>115</v>
      </c>
      <c r="C31" s="22">
        <v>0</v>
      </c>
      <c r="D31" s="23">
        <v>1.58</v>
      </c>
      <c r="E31" s="23">
        <v>1.58</v>
      </c>
      <c r="F31" s="24" t="s">
        <v>7</v>
      </c>
    </row>
    <row r="32" spans="1:6" x14ac:dyDescent="0.25">
      <c r="A32" s="20">
        <v>20</v>
      </c>
      <c r="B32" s="21" t="s">
        <v>116</v>
      </c>
      <c r="C32" s="22">
        <v>0</v>
      </c>
      <c r="D32" s="23">
        <v>0.39</v>
      </c>
      <c r="E32" s="23">
        <v>0.39</v>
      </c>
      <c r="F32" s="24" t="s">
        <v>7</v>
      </c>
    </row>
    <row r="33" spans="1:6" x14ac:dyDescent="0.25">
      <c r="A33" s="20"/>
      <c r="B33" s="21"/>
      <c r="C33" s="22">
        <v>0.98</v>
      </c>
      <c r="D33" s="23">
        <v>1.65</v>
      </c>
      <c r="E33" s="23">
        <v>0.67</v>
      </c>
      <c r="F33" s="24" t="s">
        <v>7</v>
      </c>
    </row>
    <row r="34" spans="1:6" x14ac:dyDescent="0.25">
      <c r="A34" s="20">
        <v>21</v>
      </c>
      <c r="B34" s="26" t="s">
        <v>117</v>
      </c>
      <c r="C34" s="27">
        <v>0</v>
      </c>
      <c r="D34" s="28">
        <v>1.35</v>
      </c>
      <c r="E34" s="28">
        <v>1.35</v>
      </c>
      <c r="F34" s="24" t="s">
        <v>7</v>
      </c>
    </row>
    <row r="35" spans="1:6" x14ac:dyDescent="0.25">
      <c r="A35" s="20">
        <v>22</v>
      </c>
      <c r="B35" s="26" t="s">
        <v>118</v>
      </c>
      <c r="C35" s="27">
        <v>0</v>
      </c>
      <c r="D35" s="28">
        <v>0.6</v>
      </c>
      <c r="E35" s="28">
        <v>0.6</v>
      </c>
      <c r="F35" s="24" t="s">
        <v>7</v>
      </c>
    </row>
    <row r="36" spans="1:6" x14ac:dyDescent="0.25">
      <c r="A36" s="20">
        <v>23</v>
      </c>
      <c r="B36" s="21" t="s">
        <v>119</v>
      </c>
      <c r="C36" s="22">
        <v>0</v>
      </c>
      <c r="D36" s="23">
        <v>2.08</v>
      </c>
      <c r="E36" s="23">
        <v>2.08</v>
      </c>
      <c r="F36" s="24" t="s">
        <v>7</v>
      </c>
    </row>
    <row r="37" spans="1:6" x14ac:dyDescent="0.25">
      <c r="A37" s="20">
        <v>24</v>
      </c>
      <c r="B37" s="21" t="s">
        <v>120</v>
      </c>
      <c r="C37" s="22">
        <v>0</v>
      </c>
      <c r="D37" s="23">
        <v>0.51</v>
      </c>
      <c r="E37" s="23">
        <v>0.51</v>
      </c>
      <c r="F37" s="24" t="s">
        <v>7</v>
      </c>
    </row>
    <row r="38" spans="1:6" x14ac:dyDescent="0.25">
      <c r="A38" s="20">
        <v>25</v>
      </c>
      <c r="B38" s="21" t="s">
        <v>121</v>
      </c>
      <c r="C38" s="22">
        <v>0</v>
      </c>
      <c r="D38" s="23">
        <v>0.41</v>
      </c>
      <c r="E38" s="23">
        <v>0.41</v>
      </c>
      <c r="F38" s="24" t="s">
        <v>7</v>
      </c>
    </row>
    <row r="39" spans="1:6" x14ac:dyDescent="0.25">
      <c r="A39" s="20">
        <v>26</v>
      </c>
      <c r="B39" s="21" t="s">
        <v>122</v>
      </c>
      <c r="C39" s="22">
        <v>0</v>
      </c>
      <c r="D39" s="23">
        <v>3.4</v>
      </c>
      <c r="E39" s="23">
        <v>3.4</v>
      </c>
      <c r="F39" s="24" t="s">
        <v>7</v>
      </c>
    </row>
    <row r="40" spans="1:6" x14ac:dyDescent="0.25">
      <c r="A40" s="20">
        <v>27</v>
      </c>
      <c r="B40" s="21" t="s">
        <v>123</v>
      </c>
      <c r="C40" s="22">
        <v>0</v>
      </c>
      <c r="D40" s="23">
        <v>0.38</v>
      </c>
      <c r="E40" s="23">
        <v>0.38</v>
      </c>
      <c r="F40" s="24" t="s">
        <v>7</v>
      </c>
    </row>
    <row r="41" spans="1:6" x14ac:dyDescent="0.25">
      <c r="A41" s="20">
        <v>28</v>
      </c>
      <c r="B41" s="21" t="s">
        <v>124</v>
      </c>
      <c r="C41" s="22">
        <v>0.08</v>
      </c>
      <c r="D41" s="23">
        <v>0.52</v>
      </c>
      <c r="E41" s="23">
        <v>0.44</v>
      </c>
      <c r="F41" s="24" t="s">
        <v>7</v>
      </c>
    </row>
    <row r="42" spans="1:6" x14ac:dyDescent="0.25">
      <c r="A42" s="20">
        <v>29</v>
      </c>
      <c r="B42" s="21" t="s">
        <v>125</v>
      </c>
      <c r="C42" s="22">
        <v>0</v>
      </c>
      <c r="D42" s="23">
        <v>1.76</v>
      </c>
      <c r="E42" s="23">
        <v>1.76</v>
      </c>
      <c r="F42" s="24" t="s">
        <v>7</v>
      </c>
    </row>
    <row r="43" spans="1:6" x14ac:dyDescent="0.25">
      <c r="A43" s="20">
        <v>30</v>
      </c>
      <c r="B43" s="21" t="s">
        <v>126</v>
      </c>
      <c r="C43" s="22">
        <v>0</v>
      </c>
      <c r="D43" s="23">
        <v>0.18</v>
      </c>
      <c r="E43" s="23">
        <v>0.18</v>
      </c>
      <c r="F43" s="24" t="s">
        <v>7</v>
      </c>
    </row>
    <row r="44" spans="1:6" x14ac:dyDescent="0.25">
      <c r="A44" s="20">
        <v>31</v>
      </c>
      <c r="B44" s="21" t="s">
        <v>127</v>
      </c>
      <c r="C44" s="22">
        <v>0</v>
      </c>
      <c r="D44" s="23">
        <v>2.2599999999999998</v>
      </c>
      <c r="E44" s="23">
        <v>2.2599999999999998</v>
      </c>
      <c r="F44" s="24" t="s">
        <v>7</v>
      </c>
    </row>
    <row r="45" spans="1:6" x14ac:dyDescent="0.25">
      <c r="A45" s="20">
        <v>32</v>
      </c>
      <c r="B45" s="21" t="s">
        <v>128</v>
      </c>
      <c r="C45" s="22">
        <v>0</v>
      </c>
      <c r="D45" s="23">
        <v>3.1</v>
      </c>
      <c r="E45" s="23">
        <v>3.1</v>
      </c>
      <c r="F45" s="24" t="s">
        <v>7</v>
      </c>
    </row>
    <row r="46" spans="1:6" x14ac:dyDescent="0.25">
      <c r="A46" s="20">
        <v>33</v>
      </c>
      <c r="B46" s="21" t="s">
        <v>129</v>
      </c>
      <c r="C46" s="22">
        <v>0</v>
      </c>
      <c r="D46" s="23">
        <v>1.72</v>
      </c>
      <c r="E46" s="23">
        <v>1.72</v>
      </c>
      <c r="F46" s="24" t="s">
        <v>7</v>
      </c>
    </row>
    <row r="47" spans="1:6" x14ac:dyDescent="0.25">
      <c r="A47" s="20">
        <v>34</v>
      </c>
      <c r="B47" s="21" t="s">
        <v>130</v>
      </c>
      <c r="C47" s="22">
        <v>0</v>
      </c>
      <c r="D47" s="23">
        <v>0.8</v>
      </c>
      <c r="E47" s="23">
        <v>0.8</v>
      </c>
      <c r="F47" s="24" t="s">
        <v>7</v>
      </c>
    </row>
    <row r="48" spans="1:6" x14ac:dyDescent="0.25">
      <c r="A48" s="20">
        <v>35</v>
      </c>
      <c r="B48" s="21" t="s">
        <v>131</v>
      </c>
      <c r="C48" s="22">
        <v>0</v>
      </c>
      <c r="D48" s="23">
        <v>0.97</v>
      </c>
      <c r="E48" s="23">
        <v>0.97</v>
      </c>
      <c r="F48" s="24" t="s">
        <v>7</v>
      </c>
    </row>
    <row r="49" spans="1:6" x14ac:dyDescent="0.25">
      <c r="A49" s="20">
        <v>36</v>
      </c>
      <c r="B49" s="21" t="s">
        <v>370</v>
      </c>
      <c r="C49" s="22">
        <v>0</v>
      </c>
      <c r="D49" s="23">
        <v>0.7</v>
      </c>
      <c r="E49" s="23">
        <v>0.7</v>
      </c>
      <c r="F49" s="24" t="s">
        <v>7</v>
      </c>
    </row>
    <row r="50" spans="1:6" x14ac:dyDescent="0.25">
      <c r="A50" s="20">
        <v>37</v>
      </c>
      <c r="B50" s="21" t="s">
        <v>371</v>
      </c>
      <c r="C50" s="22">
        <v>0</v>
      </c>
      <c r="D50" s="23">
        <v>0.24</v>
      </c>
      <c r="E50" s="23">
        <v>0.24</v>
      </c>
      <c r="F50" s="24" t="s">
        <v>7</v>
      </c>
    </row>
    <row r="51" spans="1:6" x14ac:dyDescent="0.25">
      <c r="A51" s="20">
        <v>38</v>
      </c>
      <c r="B51" s="21" t="s">
        <v>372</v>
      </c>
      <c r="C51" s="22">
        <v>0</v>
      </c>
      <c r="D51" s="23">
        <v>0.3</v>
      </c>
      <c r="E51" s="23">
        <v>0.3</v>
      </c>
      <c r="F51" s="24" t="s">
        <v>7</v>
      </c>
    </row>
    <row r="52" spans="1:6" x14ac:dyDescent="0.25">
      <c r="A52" s="20">
        <v>39</v>
      </c>
      <c r="B52" s="21" t="s">
        <v>373</v>
      </c>
      <c r="C52" s="22">
        <v>0</v>
      </c>
      <c r="D52" s="23">
        <v>0.27</v>
      </c>
      <c r="E52" s="23">
        <v>0.27</v>
      </c>
      <c r="F52" s="24" t="s">
        <v>7</v>
      </c>
    </row>
    <row r="53" spans="1:6" x14ac:dyDescent="0.25">
      <c r="A53" s="20">
        <v>40</v>
      </c>
      <c r="B53" s="21" t="s">
        <v>374</v>
      </c>
      <c r="C53" s="22">
        <v>0</v>
      </c>
      <c r="D53" s="23">
        <v>0.17</v>
      </c>
      <c r="E53" s="23">
        <v>0.17</v>
      </c>
      <c r="F53" s="24" t="s">
        <v>7</v>
      </c>
    </row>
    <row r="54" spans="1:6" x14ac:dyDescent="0.25">
      <c r="A54" s="20">
        <v>41</v>
      </c>
      <c r="B54" s="21" t="s">
        <v>375</v>
      </c>
      <c r="C54" s="22">
        <v>0</v>
      </c>
      <c r="D54" s="23">
        <v>0.32</v>
      </c>
      <c r="E54" s="23">
        <v>0.32</v>
      </c>
      <c r="F54" s="24" t="s">
        <v>7</v>
      </c>
    </row>
    <row r="55" spans="1:6" x14ac:dyDescent="0.25">
      <c r="A55" s="20">
        <v>42</v>
      </c>
      <c r="B55" s="21" t="s">
        <v>376</v>
      </c>
      <c r="C55" s="22">
        <v>0</v>
      </c>
      <c r="D55" s="23">
        <v>0.18</v>
      </c>
      <c r="E55" s="23">
        <v>0.18</v>
      </c>
      <c r="F55" s="24" t="s">
        <v>7</v>
      </c>
    </row>
    <row r="56" spans="1:6" x14ac:dyDescent="0.25">
      <c r="A56" s="20">
        <v>43</v>
      </c>
      <c r="B56" s="21" t="s">
        <v>377</v>
      </c>
      <c r="C56" s="22">
        <v>0</v>
      </c>
      <c r="D56" s="23">
        <v>0.27</v>
      </c>
      <c r="E56" s="23">
        <v>0.27</v>
      </c>
      <c r="F56" s="24" t="s">
        <v>7</v>
      </c>
    </row>
    <row r="57" spans="1:6" x14ac:dyDescent="0.25">
      <c r="A57" s="20">
        <v>44</v>
      </c>
      <c r="B57" s="21" t="s">
        <v>378</v>
      </c>
      <c r="C57" s="22">
        <v>0</v>
      </c>
      <c r="D57" s="23">
        <v>0.8</v>
      </c>
      <c r="E57" s="23">
        <v>0.8</v>
      </c>
      <c r="F57" s="24" t="s">
        <v>7</v>
      </c>
    </row>
    <row r="58" spans="1:6" x14ac:dyDescent="0.25">
      <c r="A58" s="20">
        <v>45</v>
      </c>
      <c r="B58" s="21" t="s">
        <v>379</v>
      </c>
      <c r="C58" s="22">
        <v>0</v>
      </c>
      <c r="D58" s="23">
        <v>0.61</v>
      </c>
      <c r="E58" s="23">
        <v>0.61</v>
      </c>
      <c r="F58" s="24" t="s">
        <v>7</v>
      </c>
    </row>
    <row r="59" spans="1:6" x14ac:dyDescent="0.25">
      <c r="A59" s="20">
        <v>46</v>
      </c>
      <c r="B59" s="21" t="s">
        <v>380</v>
      </c>
      <c r="C59" s="22">
        <v>0</v>
      </c>
      <c r="D59" s="29">
        <v>0.14899999999999999</v>
      </c>
      <c r="E59" s="29">
        <v>0.14899999999999999</v>
      </c>
      <c r="F59" s="24" t="s">
        <v>7</v>
      </c>
    </row>
    <row r="60" spans="1:6" x14ac:dyDescent="0.25">
      <c r="A60" s="20">
        <v>47</v>
      </c>
      <c r="B60" s="21" t="s">
        <v>381</v>
      </c>
      <c r="C60" s="22">
        <v>0</v>
      </c>
      <c r="D60" s="23">
        <v>0.41</v>
      </c>
      <c r="E60" s="23">
        <v>0.41</v>
      </c>
      <c r="F60" s="24" t="s">
        <v>7</v>
      </c>
    </row>
    <row r="61" spans="1:6" x14ac:dyDescent="0.25">
      <c r="A61" s="20">
        <v>48</v>
      </c>
      <c r="B61" s="21" t="s">
        <v>382</v>
      </c>
      <c r="C61" s="22">
        <v>0</v>
      </c>
      <c r="D61" s="29">
        <v>0.13500000000000001</v>
      </c>
      <c r="E61" s="29">
        <v>0.13500000000000001</v>
      </c>
      <c r="F61" s="24" t="s">
        <v>7</v>
      </c>
    </row>
    <row r="62" spans="1:6" x14ac:dyDescent="0.25">
      <c r="A62" s="20"/>
      <c r="B62" s="21"/>
      <c r="C62" s="22"/>
      <c r="D62" s="23"/>
      <c r="E62" s="23"/>
      <c r="F62" s="24"/>
    </row>
    <row r="63" spans="1:6" ht="15.75" x14ac:dyDescent="0.25">
      <c r="A63" s="20"/>
      <c r="B63" s="25" t="s">
        <v>16</v>
      </c>
      <c r="C63" s="22"/>
      <c r="D63" s="23"/>
      <c r="E63" s="23"/>
      <c r="F63" s="24"/>
    </row>
    <row r="64" spans="1:6" x14ac:dyDescent="0.25">
      <c r="A64" s="20">
        <v>49</v>
      </c>
      <c r="B64" s="21" t="s">
        <v>132</v>
      </c>
      <c r="C64" s="22">
        <v>0</v>
      </c>
      <c r="D64" s="23">
        <v>1.75</v>
      </c>
      <c r="E64" s="23">
        <v>1.75</v>
      </c>
      <c r="F64" s="24" t="s">
        <v>7</v>
      </c>
    </row>
    <row r="65" spans="1:6" x14ac:dyDescent="0.25">
      <c r="A65" s="20">
        <v>50</v>
      </c>
      <c r="B65" s="21" t="s">
        <v>133</v>
      </c>
      <c r="C65" s="22">
        <v>0</v>
      </c>
      <c r="D65" s="23">
        <v>0.23</v>
      </c>
      <c r="E65" s="23">
        <v>0.23</v>
      </c>
      <c r="F65" s="24" t="s">
        <v>7</v>
      </c>
    </row>
    <row r="66" spans="1:6" x14ac:dyDescent="0.25">
      <c r="A66" s="20">
        <v>51</v>
      </c>
      <c r="B66" s="21" t="s">
        <v>134</v>
      </c>
      <c r="C66" s="22">
        <v>0</v>
      </c>
      <c r="D66" s="23">
        <v>1.75</v>
      </c>
      <c r="E66" s="23">
        <v>1.75</v>
      </c>
      <c r="F66" s="24" t="s">
        <v>7</v>
      </c>
    </row>
    <row r="67" spans="1:6" x14ac:dyDescent="0.25">
      <c r="A67" s="20">
        <v>52</v>
      </c>
      <c r="B67" s="21" t="s">
        <v>135</v>
      </c>
      <c r="C67" s="22">
        <v>0</v>
      </c>
      <c r="D67" s="23">
        <v>1.79</v>
      </c>
      <c r="E67" s="23">
        <v>1.79</v>
      </c>
      <c r="F67" s="24" t="s">
        <v>7</v>
      </c>
    </row>
    <row r="68" spans="1:6" x14ac:dyDescent="0.25">
      <c r="A68" s="20">
        <v>53</v>
      </c>
      <c r="B68" s="21" t="s">
        <v>136</v>
      </c>
      <c r="C68" s="22">
        <v>0</v>
      </c>
      <c r="D68" s="23">
        <v>1.34</v>
      </c>
      <c r="E68" s="23">
        <v>1.34</v>
      </c>
      <c r="F68" s="24" t="s">
        <v>7</v>
      </c>
    </row>
    <row r="69" spans="1:6" x14ac:dyDescent="0.25">
      <c r="A69" s="20">
        <v>54</v>
      </c>
      <c r="B69" s="21" t="s">
        <v>137</v>
      </c>
      <c r="C69" s="22">
        <v>0</v>
      </c>
      <c r="D69" s="23">
        <v>3.32</v>
      </c>
      <c r="E69" s="23">
        <v>3.32</v>
      </c>
      <c r="F69" s="24" t="s">
        <v>7</v>
      </c>
    </row>
    <row r="70" spans="1:6" x14ac:dyDescent="0.25">
      <c r="A70" s="20">
        <v>55</v>
      </c>
      <c r="B70" s="21" t="s">
        <v>138</v>
      </c>
      <c r="C70" s="22">
        <v>0</v>
      </c>
      <c r="D70" s="23">
        <v>1.4</v>
      </c>
      <c r="E70" s="23">
        <v>1.4</v>
      </c>
      <c r="F70" s="24" t="s">
        <v>7</v>
      </c>
    </row>
    <row r="71" spans="1:6" x14ac:dyDescent="0.25">
      <c r="A71" s="20">
        <v>56</v>
      </c>
      <c r="B71" s="21" t="s">
        <v>139</v>
      </c>
      <c r="C71" s="22">
        <v>0</v>
      </c>
      <c r="D71" s="23">
        <v>0.99</v>
      </c>
      <c r="E71" s="23">
        <v>0.99</v>
      </c>
      <c r="F71" s="24" t="s">
        <v>7</v>
      </c>
    </row>
    <row r="72" spans="1:6" x14ac:dyDescent="0.25">
      <c r="A72" s="20">
        <v>57</v>
      </c>
      <c r="B72" s="21" t="s">
        <v>140</v>
      </c>
      <c r="C72" s="22">
        <v>0</v>
      </c>
      <c r="D72" s="23">
        <v>1.29</v>
      </c>
      <c r="E72" s="23">
        <v>1.29</v>
      </c>
      <c r="F72" s="24" t="s">
        <v>7</v>
      </c>
    </row>
    <row r="73" spans="1:6" x14ac:dyDescent="0.25">
      <c r="A73" s="20">
        <v>58</v>
      </c>
      <c r="B73" s="21" t="s">
        <v>141</v>
      </c>
      <c r="C73" s="22">
        <v>0</v>
      </c>
      <c r="D73" s="23">
        <v>0.19</v>
      </c>
      <c r="E73" s="23">
        <v>0.19</v>
      </c>
      <c r="F73" s="24" t="s">
        <v>7</v>
      </c>
    </row>
    <row r="74" spans="1:6" x14ac:dyDescent="0.25">
      <c r="A74" s="20">
        <v>59</v>
      </c>
      <c r="B74" s="21" t="s">
        <v>383</v>
      </c>
      <c r="C74" s="22">
        <v>0</v>
      </c>
      <c r="D74" s="23">
        <v>0.2</v>
      </c>
      <c r="E74" s="23">
        <v>0.2</v>
      </c>
      <c r="F74" s="24" t="s">
        <v>7</v>
      </c>
    </row>
    <row r="75" spans="1:6" x14ac:dyDescent="0.25">
      <c r="A75" s="30"/>
      <c r="B75" s="21"/>
      <c r="C75" s="21"/>
      <c r="D75" s="21"/>
      <c r="E75" s="21"/>
      <c r="F75" s="24"/>
    </row>
    <row r="76" spans="1:6" x14ac:dyDescent="0.25">
      <c r="A76" s="30"/>
      <c r="B76" s="31" t="s">
        <v>327</v>
      </c>
      <c r="C76" s="21"/>
      <c r="D76" s="21"/>
      <c r="E76" s="32">
        <f>SUM(E11:E46,E47:E74)</f>
        <v>66.106999999999999</v>
      </c>
      <c r="F76" s="24"/>
    </row>
    <row r="77" spans="1:6" x14ac:dyDescent="0.25">
      <c r="A77" s="30"/>
      <c r="B77" s="33" t="s">
        <v>329</v>
      </c>
      <c r="C77" s="21" t="s">
        <v>331</v>
      </c>
      <c r="D77" s="21"/>
      <c r="E77" s="23">
        <f>SUM(E11:E46,E47:E74)</f>
        <v>66.106999999999999</v>
      </c>
      <c r="F77" s="24"/>
    </row>
    <row r="78" spans="1:6" ht="8.25" customHeight="1" thickBot="1" x14ac:dyDescent="0.3">
      <c r="A78" s="34"/>
      <c r="B78" s="35"/>
      <c r="C78" s="35"/>
      <c r="D78" s="35"/>
      <c r="E78" s="35"/>
      <c r="F78" s="36"/>
    </row>
    <row r="79" spans="1:6" ht="26.25" x14ac:dyDescent="0.25">
      <c r="A79" s="37"/>
      <c r="B79" s="38" t="s">
        <v>359</v>
      </c>
      <c r="C79" s="39"/>
      <c r="D79" s="39"/>
      <c r="E79" s="40">
        <f>'A gr. klases VASARA'!E53+'B gr. klases VASARA'!E99+'C gr. klases VASARA'!E76</f>
        <v>315.78300000000002</v>
      </c>
      <c r="F79" s="41"/>
    </row>
    <row r="80" spans="1:6" x14ac:dyDescent="0.25">
      <c r="A80" s="30"/>
      <c r="B80" s="33" t="s">
        <v>329</v>
      </c>
      <c r="C80" s="42" t="s">
        <v>330</v>
      </c>
      <c r="D80" s="42"/>
      <c r="E80" s="32">
        <f>'A gr. klases VASARA'!E54+'B gr. klases VASARA'!E100</f>
        <v>70.031000000000006</v>
      </c>
      <c r="F80" s="43"/>
    </row>
    <row r="81" spans="1:6" x14ac:dyDescent="0.25">
      <c r="A81" s="30"/>
      <c r="B81" s="42"/>
      <c r="C81" s="42" t="s">
        <v>331</v>
      </c>
      <c r="D81" s="44"/>
      <c r="E81" s="32">
        <f>'A gr. klases VASARA'!E55+'B gr. klases VASARA'!E101+'C gr. klases VASARA'!E77</f>
        <v>245.75199999999998</v>
      </c>
      <c r="F81" s="43"/>
    </row>
    <row r="82" spans="1:6" ht="15.75" thickBot="1" x14ac:dyDescent="0.3">
      <c r="A82" s="45"/>
      <c r="B82" s="46"/>
      <c r="C82" s="46"/>
      <c r="D82" s="47"/>
      <c r="E82" s="46"/>
      <c r="F82" s="48"/>
    </row>
    <row r="83" spans="1:6" x14ac:dyDescent="0.25">
      <c r="D83" s="49"/>
    </row>
    <row r="84" spans="1:6" x14ac:dyDescent="0.25">
      <c r="D84" s="49"/>
    </row>
  </sheetData>
  <mergeCells count="10">
    <mergeCell ref="A7:A8"/>
    <mergeCell ref="B7:B8"/>
    <mergeCell ref="C7:E7"/>
    <mergeCell ref="F7:F8"/>
    <mergeCell ref="A6:F6"/>
    <mergeCell ref="C1:F1"/>
    <mergeCell ref="C2:F2"/>
    <mergeCell ref="C3:F3"/>
    <mergeCell ref="C4:F4"/>
    <mergeCell ref="A5:F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zoomScaleNormal="100" workbookViewId="0">
      <selection activeCell="O17" sqref="O17"/>
    </sheetView>
  </sheetViews>
  <sheetFormatPr defaultRowHeight="15" x14ac:dyDescent="0.25"/>
  <cols>
    <col min="1" max="1" width="4.42578125" style="1" customWidth="1"/>
    <col min="2" max="2" width="27.28515625" style="1" customWidth="1"/>
    <col min="3" max="3" width="9.7109375" style="1" customWidth="1"/>
    <col min="4" max="4" width="10.85546875" style="1" customWidth="1"/>
    <col min="5" max="5" width="12.7109375" style="1" customWidth="1"/>
    <col min="6" max="6" width="14" style="1" customWidth="1"/>
    <col min="7" max="16384" width="9.140625" style="1"/>
  </cols>
  <sheetData>
    <row r="1" spans="1:6" ht="15" customHeight="1" x14ac:dyDescent="0.25">
      <c r="C1" s="2" t="s">
        <v>328</v>
      </c>
      <c r="D1" s="2"/>
      <c r="E1" s="2"/>
      <c r="F1" s="2"/>
    </row>
    <row r="2" spans="1:6" ht="15" customHeight="1" x14ac:dyDescent="0.25">
      <c r="C2" s="3" t="s">
        <v>362</v>
      </c>
      <c r="D2" s="3"/>
      <c r="E2" s="3"/>
      <c r="F2" s="3"/>
    </row>
    <row r="3" spans="1:6" x14ac:dyDescent="0.25">
      <c r="C3" s="3" t="s">
        <v>363</v>
      </c>
      <c r="D3" s="3"/>
      <c r="E3" s="3"/>
      <c r="F3" s="3"/>
    </row>
    <row r="4" spans="1:6" ht="16.5" customHeight="1" x14ac:dyDescent="0.25">
      <c r="C4" s="3" t="s">
        <v>364</v>
      </c>
      <c r="D4" s="3"/>
      <c r="E4" s="3"/>
      <c r="F4" s="3"/>
    </row>
    <row r="5" spans="1:6" ht="49.5" customHeight="1" x14ac:dyDescent="0.25">
      <c r="A5" s="50" t="s">
        <v>393</v>
      </c>
      <c r="B5" s="50"/>
      <c r="C5" s="50"/>
      <c r="D5" s="50"/>
      <c r="E5" s="50"/>
      <c r="F5" s="50"/>
    </row>
    <row r="6" spans="1:6" ht="18" customHeight="1" thickBot="1" x14ac:dyDescent="0.3">
      <c r="A6" s="72" t="s">
        <v>390</v>
      </c>
      <c r="B6" s="72"/>
      <c r="C6" s="72"/>
      <c r="D6" s="72"/>
      <c r="E6" s="72"/>
      <c r="F6" s="72"/>
    </row>
    <row r="7" spans="1:6" ht="15.75" customHeight="1" thickBot="1" x14ac:dyDescent="0.3">
      <c r="A7" s="6" t="s">
        <v>0</v>
      </c>
      <c r="B7" s="7" t="s">
        <v>1</v>
      </c>
      <c r="C7" s="8" t="s">
        <v>320</v>
      </c>
      <c r="D7" s="9"/>
      <c r="E7" s="9"/>
      <c r="F7" s="10" t="s">
        <v>324</v>
      </c>
    </row>
    <row r="8" spans="1:6" ht="45" customHeight="1" thickBot="1" x14ac:dyDescent="0.3">
      <c r="A8" s="6"/>
      <c r="B8" s="7"/>
      <c r="C8" s="11" t="s">
        <v>321</v>
      </c>
      <c r="D8" s="11" t="s">
        <v>322</v>
      </c>
      <c r="E8" s="12" t="s">
        <v>323</v>
      </c>
      <c r="F8" s="13"/>
    </row>
    <row r="9" spans="1:6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8">
        <v>6</v>
      </c>
    </row>
    <row r="10" spans="1:6" ht="15.75" x14ac:dyDescent="0.25">
      <c r="A10" s="20"/>
      <c r="B10" s="25" t="s">
        <v>181</v>
      </c>
      <c r="C10" s="22"/>
      <c r="D10" s="29"/>
      <c r="E10" s="29"/>
      <c r="F10" s="24"/>
    </row>
    <row r="11" spans="1:6" x14ac:dyDescent="0.25">
      <c r="A11" s="64">
        <v>1</v>
      </c>
      <c r="B11" s="26" t="s">
        <v>182</v>
      </c>
      <c r="C11" s="27">
        <v>0</v>
      </c>
      <c r="D11" s="78">
        <v>1.01</v>
      </c>
      <c r="E11" s="78">
        <v>1.01</v>
      </c>
      <c r="F11" s="24" t="s">
        <v>3</v>
      </c>
    </row>
    <row r="12" spans="1:6" x14ac:dyDescent="0.25">
      <c r="A12" s="64">
        <v>2</v>
      </c>
      <c r="B12" s="26" t="s">
        <v>183</v>
      </c>
      <c r="C12" s="27">
        <v>0</v>
      </c>
      <c r="D12" s="78">
        <v>1.68</v>
      </c>
      <c r="E12" s="78">
        <v>1.68</v>
      </c>
      <c r="F12" s="24" t="s">
        <v>3</v>
      </c>
    </row>
    <row r="13" spans="1:6" x14ac:dyDescent="0.25">
      <c r="A13" s="64">
        <v>3</v>
      </c>
      <c r="B13" s="26" t="s">
        <v>184</v>
      </c>
      <c r="C13" s="27">
        <v>0</v>
      </c>
      <c r="D13" s="78">
        <v>0.20499999999999999</v>
      </c>
      <c r="E13" s="78">
        <v>0.20499999999999999</v>
      </c>
      <c r="F13" s="24" t="s">
        <v>7</v>
      </c>
    </row>
    <row r="14" spans="1:6" x14ac:dyDescent="0.25">
      <c r="A14" s="64">
        <v>4</v>
      </c>
      <c r="B14" s="26" t="s">
        <v>185</v>
      </c>
      <c r="C14" s="27">
        <v>0</v>
      </c>
      <c r="D14" s="78">
        <v>0.17</v>
      </c>
      <c r="E14" s="78">
        <v>0.17</v>
      </c>
      <c r="F14" s="24" t="s">
        <v>7</v>
      </c>
    </row>
    <row r="15" spans="1:6" x14ac:dyDescent="0.25">
      <c r="A15" s="64">
        <v>5</v>
      </c>
      <c r="B15" s="26" t="s">
        <v>186</v>
      </c>
      <c r="C15" s="27">
        <v>0</v>
      </c>
      <c r="D15" s="78">
        <v>0.17</v>
      </c>
      <c r="E15" s="78">
        <v>0.17</v>
      </c>
      <c r="F15" s="24" t="s">
        <v>7</v>
      </c>
    </row>
    <row r="16" spans="1:6" x14ac:dyDescent="0.25">
      <c r="A16" s="64">
        <v>6</v>
      </c>
      <c r="B16" s="26" t="s">
        <v>187</v>
      </c>
      <c r="C16" s="27">
        <v>0</v>
      </c>
      <c r="D16" s="78">
        <v>1.44</v>
      </c>
      <c r="E16" s="78">
        <v>1.44</v>
      </c>
      <c r="F16" s="24" t="s">
        <v>188</v>
      </c>
    </row>
    <row r="17" spans="1:6" x14ac:dyDescent="0.25">
      <c r="A17" s="64">
        <v>7</v>
      </c>
      <c r="B17" s="26" t="s">
        <v>189</v>
      </c>
      <c r="C17" s="27">
        <v>0</v>
      </c>
      <c r="D17" s="78">
        <v>0.41</v>
      </c>
      <c r="E17" s="78">
        <v>0.41</v>
      </c>
      <c r="F17" s="24" t="s">
        <v>7</v>
      </c>
    </row>
    <row r="18" spans="1:6" x14ac:dyDescent="0.25">
      <c r="A18" s="64">
        <v>8</v>
      </c>
      <c r="B18" s="26" t="s">
        <v>190</v>
      </c>
      <c r="C18" s="27">
        <v>0</v>
      </c>
      <c r="D18" s="78">
        <v>0.56999999999999995</v>
      </c>
      <c r="E18" s="78">
        <v>0.56999999999999995</v>
      </c>
      <c r="F18" s="24" t="s">
        <v>7</v>
      </c>
    </row>
    <row r="19" spans="1:6" x14ac:dyDescent="0.25">
      <c r="A19" s="64">
        <v>9</v>
      </c>
      <c r="B19" s="26" t="s">
        <v>191</v>
      </c>
      <c r="C19" s="27">
        <v>0</v>
      </c>
      <c r="D19" s="78">
        <v>0.37</v>
      </c>
      <c r="E19" s="78">
        <v>0.37</v>
      </c>
      <c r="F19" s="24" t="s">
        <v>7</v>
      </c>
    </row>
    <row r="20" spans="1:6" x14ac:dyDescent="0.25">
      <c r="A20" s="64">
        <v>10</v>
      </c>
      <c r="B20" s="26" t="s">
        <v>192</v>
      </c>
      <c r="C20" s="27">
        <v>0</v>
      </c>
      <c r="D20" s="78">
        <v>1.22</v>
      </c>
      <c r="E20" s="78">
        <v>1.22</v>
      </c>
      <c r="F20" s="24" t="s">
        <v>7</v>
      </c>
    </row>
    <row r="21" spans="1:6" x14ac:dyDescent="0.25">
      <c r="A21" s="64">
        <v>11</v>
      </c>
      <c r="B21" s="26" t="s">
        <v>193</v>
      </c>
      <c r="C21" s="27">
        <v>0</v>
      </c>
      <c r="D21" s="78">
        <v>0.43</v>
      </c>
      <c r="E21" s="78">
        <v>0.43</v>
      </c>
      <c r="F21" s="24" t="s">
        <v>7</v>
      </c>
    </row>
    <row r="22" spans="1:6" x14ac:dyDescent="0.25">
      <c r="A22" s="64">
        <v>12</v>
      </c>
      <c r="B22" s="26" t="s">
        <v>194</v>
      </c>
      <c r="C22" s="27">
        <v>0</v>
      </c>
      <c r="D22" s="78">
        <v>0.23</v>
      </c>
      <c r="E22" s="78">
        <v>0.23</v>
      </c>
      <c r="F22" s="24" t="s">
        <v>3</v>
      </c>
    </row>
    <row r="23" spans="1:6" x14ac:dyDescent="0.25">
      <c r="A23" s="64">
        <v>13</v>
      </c>
      <c r="B23" s="26" t="s">
        <v>195</v>
      </c>
      <c r="C23" s="27">
        <v>0</v>
      </c>
      <c r="D23" s="78">
        <v>0.3</v>
      </c>
      <c r="E23" s="78">
        <v>0.3</v>
      </c>
      <c r="F23" s="24" t="s">
        <v>7</v>
      </c>
    </row>
    <row r="24" spans="1:6" x14ac:dyDescent="0.25">
      <c r="A24" s="64">
        <v>14</v>
      </c>
      <c r="B24" s="26" t="s">
        <v>196</v>
      </c>
      <c r="C24" s="27">
        <v>0</v>
      </c>
      <c r="D24" s="78">
        <v>0.13</v>
      </c>
      <c r="E24" s="78">
        <v>0.13</v>
      </c>
      <c r="F24" s="24" t="s">
        <v>7</v>
      </c>
    </row>
    <row r="25" spans="1:6" x14ac:dyDescent="0.25">
      <c r="A25" s="64">
        <v>15</v>
      </c>
      <c r="B25" s="26" t="s">
        <v>197</v>
      </c>
      <c r="C25" s="27">
        <v>0</v>
      </c>
      <c r="D25" s="78">
        <v>0.17799999999999999</v>
      </c>
      <c r="E25" s="78">
        <v>0.17799999999999999</v>
      </c>
      <c r="F25" s="24" t="s">
        <v>7</v>
      </c>
    </row>
    <row r="26" spans="1:6" x14ac:dyDescent="0.25">
      <c r="A26" s="64">
        <v>16</v>
      </c>
      <c r="B26" s="26" t="s">
        <v>198</v>
      </c>
      <c r="C26" s="27">
        <v>0</v>
      </c>
      <c r="D26" s="78">
        <v>0.55000000000000004</v>
      </c>
      <c r="E26" s="78">
        <v>0.55000000000000004</v>
      </c>
      <c r="F26" s="24" t="s">
        <v>7</v>
      </c>
    </row>
    <row r="27" spans="1:6" x14ac:dyDescent="0.25">
      <c r="A27" s="64">
        <v>17</v>
      </c>
      <c r="B27" s="26" t="s">
        <v>199</v>
      </c>
      <c r="C27" s="27">
        <v>0</v>
      </c>
      <c r="D27" s="78">
        <v>0.189</v>
      </c>
      <c r="E27" s="78">
        <v>0.189</v>
      </c>
      <c r="F27" s="24" t="s">
        <v>7</v>
      </c>
    </row>
    <row r="28" spans="1:6" x14ac:dyDescent="0.25">
      <c r="A28" s="64">
        <v>18</v>
      </c>
      <c r="B28" s="26" t="s">
        <v>200</v>
      </c>
      <c r="C28" s="27">
        <v>0</v>
      </c>
      <c r="D28" s="78">
        <v>0.18</v>
      </c>
      <c r="E28" s="78">
        <v>0.18</v>
      </c>
      <c r="F28" s="24" t="s">
        <v>7</v>
      </c>
    </row>
    <row r="29" spans="1:6" x14ac:dyDescent="0.25">
      <c r="A29" s="64">
        <v>19</v>
      </c>
      <c r="B29" s="26" t="s">
        <v>201</v>
      </c>
      <c r="C29" s="27">
        <v>0</v>
      </c>
      <c r="D29" s="78">
        <v>0.3</v>
      </c>
      <c r="E29" s="78">
        <v>0.3</v>
      </c>
      <c r="F29" s="24" t="s">
        <v>7</v>
      </c>
    </row>
    <row r="30" spans="1:6" x14ac:dyDescent="0.25">
      <c r="A30" s="64">
        <v>20</v>
      </c>
      <c r="B30" s="26" t="s">
        <v>202</v>
      </c>
      <c r="C30" s="27">
        <v>0</v>
      </c>
      <c r="D30" s="78">
        <v>0.47</v>
      </c>
      <c r="E30" s="78">
        <v>0.47</v>
      </c>
      <c r="F30" s="24" t="s">
        <v>7</v>
      </c>
    </row>
    <row r="31" spans="1:6" x14ac:dyDescent="0.25">
      <c r="A31" s="64">
        <v>21</v>
      </c>
      <c r="B31" s="26" t="s">
        <v>203</v>
      </c>
      <c r="C31" s="27">
        <v>0</v>
      </c>
      <c r="D31" s="78">
        <v>1.59</v>
      </c>
      <c r="E31" s="78">
        <v>1.59</v>
      </c>
      <c r="F31" s="24" t="s">
        <v>7</v>
      </c>
    </row>
    <row r="32" spans="1:6" x14ac:dyDescent="0.25">
      <c r="A32" s="64">
        <v>22</v>
      </c>
      <c r="B32" s="26" t="s">
        <v>204</v>
      </c>
      <c r="C32" s="27">
        <v>0</v>
      </c>
      <c r="D32" s="78">
        <v>1.27</v>
      </c>
      <c r="E32" s="78">
        <v>1.27</v>
      </c>
      <c r="F32" s="24" t="s">
        <v>7</v>
      </c>
    </row>
    <row r="33" spans="1:6" x14ac:dyDescent="0.25">
      <c r="A33" s="64">
        <v>23</v>
      </c>
      <c r="B33" s="26" t="s">
        <v>205</v>
      </c>
      <c r="C33" s="27">
        <v>0</v>
      </c>
      <c r="D33" s="78">
        <v>0.69</v>
      </c>
      <c r="E33" s="78">
        <v>0.69</v>
      </c>
      <c r="F33" s="24" t="s">
        <v>7</v>
      </c>
    </row>
    <row r="34" spans="1:6" x14ac:dyDescent="0.25">
      <c r="A34" s="64">
        <v>24</v>
      </c>
      <c r="B34" s="26" t="s">
        <v>206</v>
      </c>
      <c r="C34" s="27">
        <v>0</v>
      </c>
      <c r="D34" s="78">
        <v>0.59</v>
      </c>
      <c r="E34" s="78">
        <v>0.59</v>
      </c>
      <c r="F34" s="24" t="s">
        <v>7</v>
      </c>
    </row>
    <row r="35" spans="1:6" x14ac:dyDescent="0.25">
      <c r="A35" s="64">
        <v>25</v>
      </c>
      <c r="B35" s="26" t="s">
        <v>207</v>
      </c>
      <c r="C35" s="27">
        <v>0</v>
      </c>
      <c r="D35" s="78">
        <v>0.46</v>
      </c>
      <c r="E35" s="78">
        <v>0.46</v>
      </c>
      <c r="F35" s="24" t="s">
        <v>7</v>
      </c>
    </row>
    <row r="36" spans="1:6" x14ac:dyDescent="0.25">
      <c r="A36" s="64">
        <v>26</v>
      </c>
      <c r="B36" s="26" t="s">
        <v>208</v>
      </c>
      <c r="C36" s="27">
        <v>0</v>
      </c>
      <c r="D36" s="78">
        <v>1.06</v>
      </c>
      <c r="E36" s="78">
        <v>1.06</v>
      </c>
      <c r="F36" s="24" t="s">
        <v>7</v>
      </c>
    </row>
    <row r="37" spans="1:6" x14ac:dyDescent="0.25">
      <c r="A37" s="64">
        <v>27</v>
      </c>
      <c r="B37" s="26" t="s">
        <v>209</v>
      </c>
      <c r="C37" s="27">
        <v>0</v>
      </c>
      <c r="D37" s="78">
        <v>7.0000000000000007E-2</v>
      </c>
      <c r="E37" s="78">
        <v>7.0000000000000007E-2</v>
      </c>
      <c r="F37" s="24" t="s">
        <v>3</v>
      </c>
    </row>
    <row r="38" spans="1:6" x14ac:dyDescent="0.25">
      <c r="A38" s="64">
        <v>28</v>
      </c>
      <c r="B38" s="26" t="s">
        <v>210</v>
      </c>
      <c r="C38" s="27">
        <v>0</v>
      </c>
      <c r="D38" s="78">
        <v>0.17</v>
      </c>
      <c r="E38" s="78">
        <v>0.17</v>
      </c>
      <c r="F38" s="24" t="s">
        <v>7</v>
      </c>
    </row>
    <row r="39" spans="1:6" x14ac:dyDescent="0.25">
      <c r="A39" s="64">
        <v>29</v>
      </c>
      <c r="B39" s="26" t="s">
        <v>211</v>
      </c>
      <c r="C39" s="27">
        <v>0</v>
      </c>
      <c r="D39" s="78">
        <v>0.25</v>
      </c>
      <c r="E39" s="78">
        <v>0.25</v>
      </c>
      <c r="F39" s="24" t="s">
        <v>7</v>
      </c>
    </row>
    <row r="40" spans="1:6" x14ac:dyDescent="0.25">
      <c r="A40" s="64">
        <v>30</v>
      </c>
      <c r="B40" s="26" t="s">
        <v>212</v>
      </c>
      <c r="C40" s="27">
        <v>0</v>
      </c>
      <c r="D40" s="78">
        <v>0.68899999999999995</v>
      </c>
      <c r="E40" s="78">
        <v>0.68899999999999995</v>
      </c>
      <c r="F40" s="24" t="s">
        <v>7</v>
      </c>
    </row>
    <row r="41" spans="1:6" x14ac:dyDescent="0.25">
      <c r="A41" s="64">
        <v>31</v>
      </c>
      <c r="B41" s="26" t="s">
        <v>213</v>
      </c>
      <c r="C41" s="27">
        <v>0</v>
      </c>
      <c r="D41" s="78">
        <v>0.15</v>
      </c>
      <c r="E41" s="78">
        <v>0.15</v>
      </c>
      <c r="F41" s="24" t="s">
        <v>7</v>
      </c>
    </row>
    <row r="42" spans="1:6" x14ac:dyDescent="0.25">
      <c r="A42" s="64">
        <v>32</v>
      </c>
      <c r="B42" s="26" t="s">
        <v>214</v>
      </c>
      <c r="C42" s="27">
        <v>0</v>
      </c>
      <c r="D42" s="78">
        <v>0.43</v>
      </c>
      <c r="E42" s="78">
        <v>0.43</v>
      </c>
      <c r="F42" s="24" t="s">
        <v>7</v>
      </c>
    </row>
    <row r="43" spans="1:6" x14ac:dyDescent="0.25">
      <c r="A43" s="64">
        <v>33</v>
      </c>
      <c r="B43" s="26" t="s">
        <v>215</v>
      </c>
      <c r="C43" s="27">
        <v>0</v>
      </c>
      <c r="D43" s="78">
        <v>1.0900000000000001</v>
      </c>
      <c r="E43" s="78">
        <v>1.0900000000000001</v>
      </c>
      <c r="F43" s="24" t="s">
        <v>7</v>
      </c>
    </row>
    <row r="44" spans="1:6" x14ac:dyDescent="0.25">
      <c r="A44" s="64">
        <v>34</v>
      </c>
      <c r="B44" s="26" t="s">
        <v>216</v>
      </c>
      <c r="C44" s="27">
        <v>0</v>
      </c>
      <c r="D44" s="78">
        <v>0.108</v>
      </c>
      <c r="E44" s="78">
        <v>0.108</v>
      </c>
      <c r="F44" s="24" t="s">
        <v>7</v>
      </c>
    </row>
    <row r="45" spans="1:6" x14ac:dyDescent="0.25">
      <c r="A45" s="64">
        <v>35</v>
      </c>
      <c r="B45" s="26" t="s">
        <v>217</v>
      </c>
      <c r="C45" s="27">
        <v>0</v>
      </c>
      <c r="D45" s="78">
        <v>0.28999999999999998</v>
      </c>
      <c r="E45" s="78">
        <v>0.28999999999999998</v>
      </c>
      <c r="F45" s="24" t="s">
        <v>7</v>
      </c>
    </row>
    <row r="46" spans="1:6" x14ac:dyDescent="0.25">
      <c r="A46" s="64">
        <v>36</v>
      </c>
      <c r="B46" s="26" t="s">
        <v>218</v>
      </c>
      <c r="C46" s="27">
        <v>0</v>
      </c>
      <c r="D46" s="78">
        <v>0.51</v>
      </c>
      <c r="E46" s="78">
        <v>0.51</v>
      </c>
      <c r="F46" s="24" t="s">
        <v>7</v>
      </c>
    </row>
    <row r="47" spans="1:6" x14ac:dyDescent="0.25">
      <c r="A47" s="64">
        <v>37</v>
      </c>
      <c r="B47" s="26" t="s">
        <v>219</v>
      </c>
      <c r="C47" s="27">
        <v>0</v>
      </c>
      <c r="D47" s="78">
        <v>0.14000000000000001</v>
      </c>
      <c r="E47" s="78">
        <v>0.14000000000000001</v>
      </c>
      <c r="F47" s="24" t="s">
        <v>7</v>
      </c>
    </row>
    <row r="48" spans="1:6" x14ac:dyDescent="0.25">
      <c r="A48" s="64">
        <v>38</v>
      </c>
      <c r="B48" s="26" t="s">
        <v>220</v>
      </c>
      <c r="C48" s="27">
        <v>0</v>
      </c>
      <c r="D48" s="78">
        <v>0.59</v>
      </c>
      <c r="E48" s="78">
        <v>0.59</v>
      </c>
      <c r="F48" s="24" t="s">
        <v>7</v>
      </c>
    </row>
    <row r="49" spans="1:6" x14ac:dyDescent="0.25">
      <c r="A49" s="64">
        <v>39</v>
      </c>
      <c r="B49" s="26" t="s">
        <v>221</v>
      </c>
      <c r="C49" s="27">
        <v>0</v>
      </c>
      <c r="D49" s="78">
        <v>0.47399999999999998</v>
      </c>
      <c r="E49" s="78">
        <v>0.47399999999999998</v>
      </c>
      <c r="F49" s="24" t="s">
        <v>7</v>
      </c>
    </row>
    <row r="50" spans="1:6" x14ac:dyDescent="0.25">
      <c r="A50" s="64">
        <v>40</v>
      </c>
      <c r="B50" s="26" t="s">
        <v>222</v>
      </c>
      <c r="C50" s="27">
        <v>0</v>
      </c>
      <c r="D50" s="78">
        <v>0.1</v>
      </c>
      <c r="E50" s="78">
        <v>0.1</v>
      </c>
      <c r="F50" s="24" t="s">
        <v>7</v>
      </c>
    </row>
    <row r="51" spans="1:6" x14ac:dyDescent="0.25">
      <c r="A51" s="64">
        <v>41</v>
      </c>
      <c r="B51" s="26" t="s">
        <v>223</v>
      </c>
      <c r="C51" s="27">
        <v>0</v>
      </c>
      <c r="D51" s="78">
        <v>0.08</v>
      </c>
      <c r="E51" s="78">
        <v>0.08</v>
      </c>
      <c r="F51" s="24" t="s">
        <v>7</v>
      </c>
    </row>
    <row r="52" spans="1:6" x14ac:dyDescent="0.25">
      <c r="A52" s="64">
        <v>42</v>
      </c>
      <c r="B52" s="26" t="s">
        <v>224</v>
      </c>
      <c r="C52" s="27">
        <v>0</v>
      </c>
      <c r="D52" s="78">
        <v>0.17</v>
      </c>
      <c r="E52" s="78">
        <v>0.17</v>
      </c>
      <c r="F52" s="24" t="s">
        <v>7</v>
      </c>
    </row>
    <row r="53" spans="1:6" x14ac:dyDescent="0.25">
      <c r="A53" s="64">
        <v>43</v>
      </c>
      <c r="B53" s="26" t="s">
        <v>225</v>
      </c>
      <c r="C53" s="27">
        <v>0</v>
      </c>
      <c r="D53" s="78">
        <v>0.59</v>
      </c>
      <c r="E53" s="78">
        <v>0.59</v>
      </c>
      <c r="F53" s="24" t="s">
        <v>7</v>
      </c>
    </row>
    <row r="54" spans="1:6" x14ac:dyDescent="0.25">
      <c r="A54" s="64">
        <v>44</v>
      </c>
      <c r="B54" s="26" t="s">
        <v>226</v>
      </c>
      <c r="C54" s="27">
        <v>0</v>
      </c>
      <c r="D54" s="78">
        <v>0.12</v>
      </c>
      <c r="E54" s="78">
        <v>0.12</v>
      </c>
      <c r="F54" s="24" t="s">
        <v>7</v>
      </c>
    </row>
    <row r="55" spans="1:6" x14ac:dyDescent="0.25">
      <c r="A55" s="64">
        <v>45</v>
      </c>
      <c r="B55" s="26" t="s">
        <v>227</v>
      </c>
      <c r="C55" s="27">
        <v>0</v>
      </c>
      <c r="D55" s="78">
        <v>0.1</v>
      </c>
      <c r="E55" s="78">
        <v>0.1</v>
      </c>
      <c r="F55" s="24" t="s">
        <v>7</v>
      </c>
    </row>
    <row r="56" spans="1:6" x14ac:dyDescent="0.25">
      <c r="A56" s="64">
        <v>46</v>
      </c>
      <c r="B56" s="26" t="s">
        <v>228</v>
      </c>
      <c r="C56" s="27">
        <v>0</v>
      </c>
      <c r="D56" s="78">
        <v>1.01</v>
      </c>
      <c r="E56" s="78">
        <v>1.01</v>
      </c>
      <c r="F56" s="24" t="s">
        <v>7</v>
      </c>
    </row>
    <row r="57" spans="1:6" x14ac:dyDescent="0.25">
      <c r="A57" s="64">
        <v>47</v>
      </c>
      <c r="B57" s="26" t="s">
        <v>229</v>
      </c>
      <c r="C57" s="27">
        <v>0</v>
      </c>
      <c r="D57" s="78">
        <v>0.16</v>
      </c>
      <c r="E57" s="78">
        <v>0.16</v>
      </c>
      <c r="F57" s="24" t="s">
        <v>7</v>
      </c>
    </row>
    <row r="58" spans="1:6" x14ac:dyDescent="0.25">
      <c r="A58" s="64">
        <v>48</v>
      </c>
      <c r="B58" s="26" t="s">
        <v>230</v>
      </c>
      <c r="C58" s="27">
        <v>0</v>
      </c>
      <c r="D58" s="78">
        <v>1.0900000000000001</v>
      </c>
      <c r="E58" s="78">
        <v>1.0900000000000001</v>
      </c>
      <c r="F58" s="24" t="s">
        <v>7</v>
      </c>
    </row>
    <row r="59" spans="1:6" x14ac:dyDescent="0.25">
      <c r="A59" s="64">
        <v>49</v>
      </c>
      <c r="B59" s="26" t="s">
        <v>231</v>
      </c>
      <c r="C59" s="27">
        <v>0</v>
      </c>
      <c r="D59" s="78">
        <v>0.16</v>
      </c>
      <c r="E59" s="78">
        <v>0.16</v>
      </c>
      <c r="F59" s="24" t="s">
        <v>7</v>
      </c>
    </row>
    <row r="60" spans="1:6" x14ac:dyDescent="0.25">
      <c r="A60" s="64">
        <v>50</v>
      </c>
      <c r="B60" s="26" t="s">
        <v>232</v>
      </c>
      <c r="C60" s="27">
        <v>0</v>
      </c>
      <c r="D60" s="78">
        <v>0.83</v>
      </c>
      <c r="E60" s="78">
        <v>0.83</v>
      </c>
      <c r="F60" s="24" t="s">
        <v>7</v>
      </c>
    </row>
    <row r="61" spans="1:6" x14ac:dyDescent="0.25">
      <c r="A61" s="64">
        <v>51</v>
      </c>
      <c r="B61" s="26" t="s">
        <v>233</v>
      </c>
      <c r="C61" s="27">
        <v>0</v>
      </c>
      <c r="D61" s="78">
        <v>0.25</v>
      </c>
      <c r="E61" s="78">
        <v>0.25</v>
      </c>
      <c r="F61" s="24" t="s">
        <v>3</v>
      </c>
    </row>
    <row r="62" spans="1:6" x14ac:dyDescent="0.25">
      <c r="A62" s="64">
        <v>52</v>
      </c>
      <c r="B62" s="26" t="s">
        <v>234</v>
      </c>
      <c r="C62" s="27">
        <v>0</v>
      </c>
      <c r="D62" s="78">
        <v>0.128</v>
      </c>
      <c r="E62" s="78">
        <v>0.128</v>
      </c>
      <c r="F62" s="24" t="s">
        <v>3</v>
      </c>
    </row>
    <row r="63" spans="1:6" x14ac:dyDescent="0.25">
      <c r="A63" s="64">
        <v>53</v>
      </c>
      <c r="B63" s="26" t="s">
        <v>235</v>
      </c>
      <c r="C63" s="27">
        <v>0</v>
      </c>
      <c r="D63" s="78">
        <v>2.13</v>
      </c>
      <c r="E63" s="78">
        <v>2.2130000000000001</v>
      </c>
      <c r="F63" s="24" t="s">
        <v>188</v>
      </c>
    </row>
    <row r="64" spans="1:6" x14ac:dyDescent="0.25">
      <c r="A64" s="64"/>
      <c r="B64" s="26"/>
      <c r="C64" s="27">
        <v>2.13</v>
      </c>
      <c r="D64" s="27">
        <v>2.23</v>
      </c>
      <c r="E64" s="78">
        <v>0.1</v>
      </c>
      <c r="F64" s="24" t="s">
        <v>261</v>
      </c>
    </row>
    <row r="65" spans="1:6" x14ac:dyDescent="0.25">
      <c r="A65" s="64">
        <v>54</v>
      </c>
      <c r="B65" s="26" t="s">
        <v>236</v>
      </c>
      <c r="C65" s="27">
        <v>0</v>
      </c>
      <c r="D65" s="78">
        <v>0.16</v>
      </c>
      <c r="E65" s="78">
        <v>0.16</v>
      </c>
      <c r="F65" s="24" t="s">
        <v>3</v>
      </c>
    </row>
    <row r="66" spans="1:6" x14ac:dyDescent="0.25">
      <c r="A66" s="64">
        <v>55</v>
      </c>
      <c r="B66" s="26" t="s">
        <v>237</v>
      </c>
      <c r="C66" s="27">
        <v>0</v>
      </c>
      <c r="D66" s="78">
        <v>0.24</v>
      </c>
      <c r="E66" s="78">
        <v>0.24</v>
      </c>
      <c r="F66" s="24" t="s">
        <v>7</v>
      </c>
    </row>
    <row r="67" spans="1:6" x14ac:dyDescent="0.25">
      <c r="A67" s="64">
        <v>56</v>
      </c>
      <c r="B67" s="26" t="s">
        <v>238</v>
      </c>
      <c r="C67" s="27">
        <v>0</v>
      </c>
      <c r="D67" s="78">
        <v>0.48</v>
      </c>
      <c r="E67" s="78">
        <v>0.48</v>
      </c>
      <c r="F67" s="24" t="s">
        <v>188</v>
      </c>
    </row>
    <row r="68" spans="1:6" x14ac:dyDescent="0.25">
      <c r="A68" s="64">
        <v>57</v>
      </c>
      <c r="B68" s="26" t="s">
        <v>239</v>
      </c>
      <c r="C68" s="27">
        <v>0</v>
      </c>
      <c r="D68" s="78">
        <v>0.26</v>
      </c>
      <c r="E68" s="78">
        <v>0.26</v>
      </c>
      <c r="F68" s="24" t="s">
        <v>7</v>
      </c>
    </row>
    <row r="69" spans="1:6" x14ac:dyDescent="0.25">
      <c r="A69" s="64">
        <v>58</v>
      </c>
      <c r="B69" s="26" t="s">
        <v>240</v>
      </c>
      <c r="C69" s="27">
        <v>0</v>
      </c>
      <c r="D69" s="78">
        <v>0.19</v>
      </c>
      <c r="E69" s="78">
        <v>0.19</v>
      </c>
      <c r="F69" s="24" t="s">
        <v>7</v>
      </c>
    </row>
    <row r="70" spans="1:6" x14ac:dyDescent="0.25">
      <c r="A70" s="64">
        <v>59</v>
      </c>
      <c r="B70" s="26" t="s">
        <v>241</v>
      </c>
      <c r="C70" s="27">
        <v>0</v>
      </c>
      <c r="D70" s="78">
        <v>0.75</v>
      </c>
      <c r="E70" s="78">
        <v>0.75</v>
      </c>
      <c r="F70" s="24" t="s">
        <v>7</v>
      </c>
    </row>
    <row r="71" spans="1:6" x14ac:dyDescent="0.25">
      <c r="A71" s="64">
        <v>60</v>
      </c>
      <c r="B71" s="26" t="s">
        <v>242</v>
      </c>
      <c r="C71" s="27">
        <v>0</v>
      </c>
      <c r="D71" s="78">
        <v>0.16</v>
      </c>
      <c r="E71" s="78">
        <v>0.16</v>
      </c>
      <c r="F71" s="24" t="s">
        <v>7</v>
      </c>
    </row>
    <row r="72" spans="1:6" x14ac:dyDescent="0.25">
      <c r="A72" s="64">
        <v>61</v>
      </c>
      <c r="B72" s="26" t="s">
        <v>243</v>
      </c>
      <c r="C72" s="27">
        <v>0</v>
      </c>
      <c r="D72" s="78">
        <v>2.72</v>
      </c>
      <c r="E72" s="78">
        <v>2.72</v>
      </c>
      <c r="F72" s="24" t="s">
        <v>7</v>
      </c>
    </row>
    <row r="73" spans="1:6" x14ac:dyDescent="0.25">
      <c r="A73" s="64">
        <v>62</v>
      </c>
      <c r="B73" s="26" t="s">
        <v>244</v>
      </c>
      <c r="C73" s="27">
        <v>0</v>
      </c>
      <c r="D73" s="78">
        <v>0.16</v>
      </c>
      <c r="E73" s="78">
        <v>0.16</v>
      </c>
      <c r="F73" s="24" t="s">
        <v>188</v>
      </c>
    </row>
    <row r="74" spans="1:6" x14ac:dyDescent="0.25">
      <c r="A74" s="64">
        <v>63</v>
      </c>
      <c r="B74" s="26" t="s">
        <v>245</v>
      </c>
      <c r="C74" s="27">
        <v>0</v>
      </c>
      <c r="D74" s="78">
        <v>1.07</v>
      </c>
      <c r="E74" s="78">
        <v>1.07</v>
      </c>
      <c r="F74" s="24" t="s">
        <v>3</v>
      </c>
    </row>
    <row r="75" spans="1:6" x14ac:dyDescent="0.25">
      <c r="A75" s="64">
        <v>64</v>
      </c>
      <c r="B75" s="26" t="s">
        <v>246</v>
      </c>
      <c r="C75" s="27">
        <v>0</v>
      </c>
      <c r="D75" s="78">
        <v>0.26600000000000001</v>
      </c>
      <c r="E75" s="78">
        <v>0.26600000000000001</v>
      </c>
      <c r="F75" s="24" t="s">
        <v>7</v>
      </c>
    </row>
    <row r="76" spans="1:6" x14ac:dyDescent="0.25">
      <c r="A76" s="64">
        <v>65</v>
      </c>
      <c r="B76" s="79" t="s">
        <v>247</v>
      </c>
      <c r="C76" s="27">
        <v>0</v>
      </c>
      <c r="D76" s="78">
        <v>0.41499999999999998</v>
      </c>
      <c r="E76" s="78">
        <v>0.41499999999999998</v>
      </c>
      <c r="F76" s="24" t="s">
        <v>7</v>
      </c>
    </row>
    <row r="77" spans="1:6" x14ac:dyDescent="0.25">
      <c r="A77" s="64">
        <v>66</v>
      </c>
      <c r="B77" s="26" t="s">
        <v>248</v>
      </c>
      <c r="C77" s="27">
        <v>0</v>
      </c>
      <c r="D77" s="78">
        <v>0.67200000000000004</v>
      </c>
      <c r="E77" s="78">
        <v>0.67200000000000004</v>
      </c>
      <c r="F77" s="24" t="s">
        <v>7</v>
      </c>
    </row>
    <row r="78" spans="1:6" x14ac:dyDescent="0.25">
      <c r="A78" s="64">
        <v>67</v>
      </c>
      <c r="B78" s="26" t="s">
        <v>249</v>
      </c>
      <c r="C78" s="80">
        <v>0</v>
      </c>
      <c r="D78" s="81">
        <v>0.23</v>
      </c>
      <c r="E78" s="81">
        <v>0.23</v>
      </c>
      <c r="F78" s="24" t="s">
        <v>7</v>
      </c>
    </row>
    <row r="79" spans="1:6" x14ac:dyDescent="0.25">
      <c r="A79" s="64">
        <v>68</v>
      </c>
      <c r="B79" s="26" t="s">
        <v>250</v>
      </c>
      <c r="C79" s="80">
        <v>0</v>
      </c>
      <c r="D79" s="81">
        <v>1.58</v>
      </c>
      <c r="E79" s="81">
        <v>1.58</v>
      </c>
      <c r="F79" s="24" t="s">
        <v>7</v>
      </c>
    </row>
    <row r="80" spans="1:6" x14ac:dyDescent="0.25">
      <c r="A80" s="64">
        <v>69</v>
      </c>
      <c r="B80" s="26" t="s">
        <v>251</v>
      </c>
      <c r="C80" s="80">
        <v>0</v>
      </c>
      <c r="D80" s="81">
        <v>0.28000000000000003</v>
      </c>
      <c r="E80" s="82">
        <v>0.28000000000000003</v>
      </c>
      <c r="F80" s="24" t="s">
        <v>7</v>
      </c>
    </row>
    <row r="81" spans="1:6" x14ac:dyDescent="0.25">
      <c r="A81" s="64">
        <v>70</v>
      </c>
      <c r="B81" s="26" t="s">
        <v>252</v>
      </c>
      <c r="C81" s="80">
        <v>0</v>
      </c>
      <c r="D81" s="81">
        <v>0.28999999999999998</v>
      </c>
      <c r="E81" s="81">
        <v>0.28999999999999998</v>
      </c>
      <c r="F81" s="24" t="s">
        <v>7</v>
      </c>
    </row>
    <row r="82" spans="1:6" x14ac:dyDescent="0.25">
      <c r="A82" s="64">
        <v>71</v>
      </c>
      <c r="B82" s="26" t="s">
        <v>253</v>
      </c>
      <c r="C82" s="80">
        <v>0</v>
      </c>
      <c r="D82" s="81">
        <v>2.0699999999999998</v>
      </c>
      <c r="E82" s="81">
        <v>2.0699999999999998</v>
      </c>
      <c r="F82" s="24" t="s">
        <v>7</v>
      </c>
    </row>
    <row r="83" spans="1:6" x14ac:dyDescent="0.25">
      <c r="A83" s="64">
        <v>72</v>
      </c>
      <c r="B83" s="26" t="s">
        <v>254</v>
      </c>
      <c r="C83" s="80">
        <v>0</v>
      </c>
      <c r="D83" s="81">
        <v>0.25</v>
      </c>
      <c r="E83" s="81">
        <v>0.25</v>
      </c>
      <c r="F83" s="24" t="s">
        <v>188</v>
      </c>
    </row>
    <row r="84" spans="1:6" x14ac:dyDescent="0.25">
      <c r="A84" s="64">
        <v>73</v>
      </c>
      <c r="B84" s="26" t="s">
        <v>255</v>
      </c>
      <c r="C84" s="80">
        <v>0</v>
      </c>
      <c r="D84" s="81">
        <v>0.3</v>
      </c>
      <c r="E84" s="81">
        <v>0.3</v>
      </c>
      <c r="F84" s="24" t="s">
        <v>7</v>
      </c>
    </row>
    <row r="85" spans="1:6" x14ac:dyDescent="0.25">
      <c r="A85" s="64">
        <v>74</v>
      </c>
      <c r="B85" s="26" t="s">
        <v>256</v>
      </c>
      <c r="C85" s="80">
        <v>0</v>
      </c>
      <c r="D85" s="81">
        <v>0.38</v>
      </c>
      <c r="E85" s="81">
        <v>0.38</v>
      </c>
      <c r="F85" s="24" t="s">
        <v>7</v>
      </c>
    </row>
    <row r="86" spans="1:6" x14ac:dyDescent="0.25">
      <c r="A86" s="64">
        <v>75</v>
      </c>
      <c r="B86" s="26" t="s">
        <v>257</v>
      </c>
      <c r="C86" s="80">
        <v>0</v>
      </c>
      <c r="D86" s="81">
        <v>1.1200000000000001</v>
      </c>
      <c r="E86" s="81">
        <v>1.1200000000000001</v>
      </c>
      <c r="F86" s="24" t="s">
        <v>188</v>
      </c>
    </row>
    <row r="87" spans="1:6" x14ac:dyDescent="0.25">
      <c r="A87" s="64">
        <v>76</v>
      </c>
      <c r="B87" s="26" t="s">
        <v>258</v>
      </c>
      <c r="C87" s="80">
        <v>0</v>
      </c>
      <c r="D87" s="81">
        <v>0.18</v>
      </c>
      <c r="E87" s="81">
        <v>0.18</v>
      </c>
      <c r="F87" s="24" t="s">
        <v>7</v>
      </c>
    </row>
    <row r="88" spans="1:6" x14ac:dyDescent="0.25">
      <c r="A88" s="64">
        <v>77</v>
      </c>
      <c r="B88" s="26" t="s">
        <v>259</v>
      </c>
      <c r="C88" s="80">
        <v>0</v>
      </c>
      <c r="D88" s="81">
        <v>0.53</v>
      </c>
      <c r="E88" s="81">
        <v>0.53</v>
      </c>
      <c r="F88" s="24" t="s">
        <v>7</v>
      </c>
    </row>
    <row r="89" spans="1:6" x14ac:dyDescent="0.25">
      <c r="A89" s="64">
        <v>78</v>
      </c>
      <c r="B89" s="26" t="s">
        <v>260</v>
      </c>
      <c r="C89" s="80">
        <v>0</v>
      </c>
      <c r="D89" s="81">
        <v>0.66400000000000003</v>
      </c>
      <c r="E89" s="81">
        <v>0.66400000000000003</v>
      </c>
      <c r="F89" s="24" t="s">
        <v>261</v>
      </c>
    </row>
    <row r="90" spans="1:6" x14ac:dyDescent="0.25">
      <c r="A90" s="64">
        <v>79</v>
      </c>
      <c r="B90" s="26" t="s">
        <v>262</v>
      </c>
      <c r="C90" s="80">
        <v>0</v>
      </c>
      <c r="D90" s="81">
        <v>0.55000000000000004</v>
      </c>
      <c r="E90" s="81">
        <v>0.55000000000000004</v>
      </c>
      <c r="F90" s="24" t="s">
        <v>7</v>
      </c>
    </row>
    <row r="91" spans="1:6" x14ac:dyDescent="0.25">
      <c r="A91" s="64">
        <v>80</v>
      </c>
      <c r="B91" s="26" t="s">
        <v>263</v>
      </c>
      <c r="C91" s="80">
        <v>0</v>
      </c>
      <c r="D91" s="81">
        <v>1.52</v>
      </c>
      <c r="E91" s="81">
        <v>1.52</v>
      </c>
      <c r="F91" s="24" t="s">
        <v>261</v>
      </c>
    </row>
    <row r="92" spans="1:6" x14ac:dyDescent="0.25">
      <c r="A92" s="64">
        <v>81</v>
      </c>
      <c r="B92" s="26" t="s">
        <v>264</v>
      </c>
      <c r="C92" s="80">
        <v>0</v>
      </c>
      <c r="D92" s="81">
        <v>1.7</v>
      </c>
      <c r="E92" s="81">
        <v>1.7</v>
      </c>
      <c r="F92" s="24" t="s">
        <v>7</v>
      </c>
    </row>
    <row r="93" spans="1:6" x14ac:dyDescent="0.25">
      <c r="A93" s="64">
        <v>82</v>
      </c>
      <c r="B93" s="26" t="s">
        <v>265</v>
      </c>
      <c r="C93" s="80">
        <v>0</v>
      </c>
      <c r="D93" s="81">
        <v>0.43</v>
      </c>
      <c r="E93" s="81">
        <v>0.43</v>
      </c>
      <c r="F93" s="24" t="s">
        <v>7</v>
      </c>
    </row>
    <row r="94" spans="1:6" x14ac:dyDescent="0.25">
      <c r="A94" s="64">
        <v>83</v>
      </c>
      <c r="B94" s="26" t="s">
        <v>266</v>
      </c>
      <c r="C94" s="80">
        <v>0</v>
      </c>
      <c r="D94" s="81">
        <v>0.3</v>
      </c>
      <c r="E94" s="81">
        <v>0.3</v>
      </c>
      <c r="F94" s="24" t="s">
        <v>7</v>
      </c>
    </row>
    <row r="95" spans="1:6" x14ac:dyDescent="0.25">
      <c r="A95" s="64">
        <v>84</v>
      </c>
      <c r="B95" s="26" t="s">
        <v>267</v>
      </c>
      <c r="C95" s="80">
        <v>0</v>
      </c>
      <c r="D95" s="81">
        <v>0.15</v>
      </c>
      <c r="E95" s="81">
        <v>0.15</v>
      </c>
      <c r="F95" s="24" t="s">
        <v>7</v>
      </c>
    </row>
    <row r="96" spans="1:6" ht="15.75" x14ac:dyDescent="0.25">
      <c r="A96" s="30"/>
      <c r="B96" s="25" t="s">
        <v>287</v>
      </c>
      <c r="C96" s="22"/>
      <c r="D96" s="29"/>
      <c r="E96" s="29"/>
      <c r="F96" s="24"/>
    </row>
    <row r="97" spans="1:6" x14ac:dyDescent="0.25">
      <c r="A97" s="20">
        <v>1</v>
      </c>
      <c r="B97" s="21" t="s">
        <v>288</v>
      </c>
      <c r="C97" s="22">
        <v>0</v>
      </c>
      <c r="D97" s="29">
        <v>0.215</v>
      </c>
      <c r="E97" s="29">
        <v>0.215</v>
      </c>
      <c r="F97" s="24" t="s">
        <v>3</v>
      </c>
    </row>
    <row r="98" spans="1:6" x14ac:dyDescent="0.25">
      <c r="A98" s="20">
        <v>2</v>
      </c>
      <c r="B98" s="21" t="s">
        <v>289</v>
      </c>
      <c r="C98" s="22">
        <v>0</v>
      </c>
      <c r="D98" s="29">
        <v>0.2</v>
      </c>
      <c r="E98" s="29">
        <v>0.2</v>
      </c>
      <c r="F98" s="24" t="s">
        <v>3</v>
      </c>
    </row>
    <row r="99" spans="1:6" x14ac:dyDescent="0.25">
      <c r="A99" s="20">
        <v>3</v>
      </c>
      <c r="B99" s="21" t="s">
        <v>290</v>
      </c>
      <c r="C99" s="22">
        <v>0</v>
      </c>
      <c r="D99" s="29">
        <v>1.0640000000000001</v>
      </c>
      <c r="E99" s="29">
        <v>1.0640000000000001</v>
      </c>
      <c r="F99" s="24" t="s">
        <v>188</v>
      </c>
    </row>
    <row r="100" spans="1:6" x14ac:dyDescent="0.25">
      <c r="A100" s="20">
        <v>4</v>
      </c>
      <c r="B100" s="21" t="s">
        <v>291</v>
      </c>
      <c r="C100" s="22">
        <v>0</v>
      </c>
      <c r="D100" s="29">
        <v>0.51</v>
      </c>
      <c r="E100" s="29">
        <v>0.51</v>
      </c>
      <c r="F100" s="24" t="s">
        <v>188</v>
      </c>
    </row>
    <row r="101" spans="1:6" x14ac:dyDescent="0.25">
      <c r="A101" s="20">
        <v>5</v>
      </c>
      <c r="B101" s="21" t="s">
        <v>292</v>
      </c>
      <c r="C101" s="22">
        <v>0</v>
      </c>
      <c r="D101" s="29">
        <v>0.43</v>
      </c>
      <c r="E101" s="29">
        <v>0.43</v>
      </c>
      <c r="F101" s="24" t="s">
        <v>3</v>
      </c>
    </row>
    <row r="102" spans="1:6" x14ac:dyDescent="0.25">
      <c r="A102" s="20">
        <v>6</v>
      </c>
      <c r="B102" s="21" t="s">
        <v>293</v>
      </c>
      <c r="C102" s="22">
        <v>0</v>
      </c>
      <c r="D102" s="29">
        <v>0.217</v>
      </c>
      <c r="E102" s="29">
        <v>0.217</v>
      </c>
      <c r="F102" s="24" t="s">
        <v>3</v>
      </c>
    </row>
    <row r="103" spans="1:6" x14ac:dyDescent="0.25">
      <c r="A103" s="20">
        <v>7</v>
      </c>
      <c r="B103" s="21" t="s">
        <v>294</v>
      </c>
      <c r="C103" s="22">
        <v>0</v>
      </c>
      <c r="D103" s="29">
        <v>0.44</v>
      </c>
      <c r="E103" s="29">
        <v>0.44</v>
      </c>
      <c r="F103" s="24" t="s">
        <v>188</v>
      </c>
    </row>
    <row r="104" spans="1:6" x14ac:dyDescent="0.25">
      <c r="A104" s="20">
        <v>8</v>
      </c>
      <c r="B104" s="21" t="s">
        <v>295</v>
      </c>
      <c r="C104" s="22">
        <v>0</v>
      </c>
      <c r="D104" s="29">
        <v>0.42799999999999999</v>
      </c>
      <c r="E104" s="29">
        <v>0.42799999999999999</v>
      </c>
      <c r="F104" s="24" t="s">
        <v>188</v>
      </c>
    </row>
    <row r="105" spans="1:6" x14ac:dyDescent="0.25">
      <c r="A105" s="20">
        <v>9</v>
      </c>
      <c r="B105" s="21" t="s">
        <v>296</v>
      </c>
      <c r="C105" s="22">
        <v>0</v>
      </c>
      <c r="D105" s="29">
        <v>0.16400000000000001</v>
      </c>
      <c r="E105" s="29">
        <v>0.16400000000000001</v>
      </c>
      <c r="F105" s="24" t="s">
        <v>3</v>
      </c>
    </row>
    <row r="106" spans="1:6" x14ac:dyDescent="0.25">
      <c r="A106" s="20">
        <v>10</v>
      </c>
      <c r="B106" s="21" t="s">
        <v>297</v>
      </c>
      <c r="C106" s="22">
        <v>0</v>
      </c>
      <c r="D106" s="29">
        <v>0.25600000000000001</v>
      </c>
      <c r="E106" s="29">
        <v>0.25600000000000001</v>
      </c>
      <c r="F106" s="24" t="s">
        <v>3</v>
      </c>
    </row>
    <row r="107" spans="1:6" x14ac:dyDescent="0.25">
      <c r="A107" s="20">
        <v>11</v>
      </c>
      <c r="B107" s="21" t="s">
        <v>298</v>
      </c>
      <c r="C107" s="22">
        <v>0</v>
      </c>
      <c r="D107" s="29">
        <v>0.06</v>
      </c>
      <c r="E107" s="29">
        <v>0.06</v>
      </c>
      <c r="F107" s="24" t="s">
        <v>7</v>
      </c>
    </row>
    <row r="108" spans="1:6" x14ac:dyDescent="0.25">
      <c r="A108" s="20">
        <v>12</v>
      </c>
      <c r="B108" s="21" t="s">
        <v>299</v>
      </c>
      <c r="C108" s="22">
        <v>0</v>
      </c>
      <c r="D108" s="29">
        <v>0.1</v>
      </c>
      <c r="E108" s="29">
        <v>0.1</v>
      </c>
      <c r="F108" s="24" t="s">
        <v>3</v>
      </c>
    </row>
    <row r="109" spans="1:6" x14ac:dyDescent="0.25">
      <c r="A109" s="20">
        <v>13</v>
      </c>
      <c r="B109" s="21" t="s">
        <v>300</v>
      </c>
      <c r="C109" s="22">
        <v>0</v>
      </c>
      <c r="D109" s="29">
        <v>0.378</v>
      </c>
      <c r="E109" s="29">
        <v>0.378</v>
      </c>
      <c r="F109" s="24" t="s">
        <v>7</v>
      </c>
    </row>
    <row r="110" spans="1:6" x14ac:dyDescent="0.25">
      <c r="A110" s="20">
        <v>14</v>
      </c>
      <c r="B110" s="21" t="s">
        <v>301</v>
      </c>
      <c r="C110" s="22">
        <v>0</v>
      </c>
      <c r="D110" s="29">
        <v>0.16</v>
      </c>
      <c r="E110" s="29">
        <v>0.16</v>
      </c>
      <c r="F110" s="24" t="s">
        <v>3</v>
      </c>
    </row>
    <row r="111" spans="1:6" x14ac:dyDescent="0.25">
      <c r="A111" s="20">
        <v>15</v>
      </c>
      <c r="B111" s="21" t="s">
        <v>302</v>
      </c>
      <c r="C111" s="22">
        <v>0</v>
      </c>
      <c r="D111" s="29">
        <v>1.02</v>
      </c>
      <c r="E111" s="29">
        <v>1.02</v>
      </c>
      <c r="F111" s="24" t="s">
        <v>188</v>
      </c>
    </row>
    <row r="112" spans="1:6" x14ac:dyDescent="0.25">
      <c r="A112" s="20">
        <v>16</v>
      </c>
      <c r="B112" s="21" t="s">
        <v>303</v>
      </c>
      <c r="C112" s="22">
        <v>0</v>
      </c>
      <c r="D112" s="29">
        <v>0.21</v>
      </c>
      <c r="E112" s="29">
        <v>0.21</v>
      </c>
      <c r="F112" s="24" t="s">
        <v>3</v>
      </c>
    </row>
    <row r="113" spans="1:6" x14ac:dyDescent="0.25">
      <c r="A113" s="20">
        <v>17</v>
      </c>
      <c r="B113" s="21" t="s">
        <v>304</v>
      </c>
      <c r="C113" s="22">
        <v>0</v>
      </c>
      <c r="D113" s="29">
        <v>0.28999999999999998</v>
      </c>
      <c r="E113" s="29">
        <v>0.28999999999999998</v>
      </c>
      <c r="F113" s="24" t="s">
        <v>3</v>
      </c>
    </row>
    <row r="114" spans="1:6" x14ac:dyDescent="0.25">
      <c r="A114" s="20">
        <v>18</v>
      </c>
      <c r="B114" s="21" t="s">
        <v>305</v>
      </c>
      <c r="C114" s="22">
        <v>0</v>
      </c>
      <c r="D114" s="29">
        <v>0.22</v>
      </c>
      <c r="E114" s="29">
        <v>0.22</v>
      </c>
      <c r="F114" s="24" t="s">
        <v>3</v>
      </c>
    </row>
    <row r="115" spans="1:6" x14ac:dyDescent="0.25">
      <c r="A115" s="20">
        <v>19</v>
      </c>
      <c r="B115" s="21" t="s">
        <v>306</v>
      </c>
      <c r="C115" s="22">
        <v>0</v>
      </c>
      <c r="D115" s="29">
        <v>0.25</v>
      </c>
      <c r="E115" s="29">
        <v>0.25</v>
      </c>
      <c r="F115" s="24" t="s">
        <v>3</v>
      </c>
    </row>
    <row r="116" spans="1:6" x14ac:dyDescent="0.25">
      <c r="A116" s="20">
        <v>20</v>
      </c>
      <c r="B116" s="21" t="s">
        <v>307</v>
      </c>
      <c r="C116" s="22">
        <v>0</v>
      </c>
      <c r="D116" s="29">
        <v>0.53</v>
      </c>
      <c r="E116" s="29">
        <v>0.53</v>
      </c>
      <c r="F116" s="24" t="s">
        <v>188</v>
      </c>
    </row>
    <row r="117" spans="1:6" x14ac:dyDescent="0.25">
      <c r="A117" s="20">
        <v>21</v>
      </c>
      <c r="B117" s="21" t="s">
        <v>308</v>
      </c>
      <c r="C117" s="22">
        <v>0</v>
      </c>
      <c r="D117" s="29">
        <v>0.13</v>
      </c>
      <c r="E117" s="29">
        <v>0.13</v>
      </c>
      <c r="F117" s="24" t="s">
        <v>3</v>
      </c>
    </row>
    <row r="118" spans="1:6" x14ac:dyDescent="0.25">
      <c r="A118" s="20">
        <v>22</v>
      </c>
      <c r="B118" s="21" t="s">
        <v>309</v>
      </c>
      <c r="C118" s="22">
        <v>0</v>
      </c>
      <c r="D118" s="29">
        <v>1.37</v>
      </c>
      <c r="E118" s="29">
        <v>1.37</v>
      </c>
      <c r="F118" s="24" t="s">
        <v>3</v>
      </c>
    </row>
    <row r="119" spans="1:6" x14ac:dyDescent="0.25">
      <c r="A119" s="20">
        <v>23</v>
      </c>
      <c r="B119" s="21" t="s">
        <v>310</v>
      </c>
      <c r="C119" s="22">
        <v>0</v>
      </c>
      <c r="D119" s="29">
        <v>0.17</v>
      </c>
      <c r="E119" s="29">
        <v>0.17</v>
      </c>
      <c r="F119" s="24" t="s">
        <v>3</v>
      </c>
    </row>
    <row r="120" spans="1:6" x14ac:dyDescent="0.25">
      <c r="A120" s="20">
        <v>24</v>
      </c>
      <c r="B120" s="21" t="s">
        <v>311</v>
      </c>
      <c r="C120" s="22">
        <v>0</v>
      </c>
      <c r="D120" s="29">
        <v>0.27</v>
      </c>
      <c r="E120" s="29">
        <v>0.27</v>
      </c>
      <c r="F120" s="24" t="s">
        <v>3</v>
      </c>
    </row>
    <row r="121" spans="1:6" x14ac:dyDescent="0.25">
      <c r="A121" s="20">
        <v>25</v>
      </c>
      <c r="B121" s="21" t="s">
        <v>312</v>
      </c>
      <c r="C121" s="22">
        <v>0</v>
      </c>
      <c r="D121" s="29">
        <v>0.84599999999999997</v>
      </c>
      <c r="E121" s="29">
        <v>0.84599999999999997</v>
      </c>
      <c r="F121" s="24" t="s">
        <v>3</v>
      </c>
    </row>
    <row r="122" spans="1:6" x14ac:dyDescent="0.25">
      <c r="A122" s="20">
        <v>26</v>
      </c>
      <c r="B122" s="21" t="s">
        <v>313</v>
      </c>
      <c r="C122" s="22">
        <v>0</v>
      </c>
      <c r="D122" s="29">
        <v>0.39800000000000002</v>
      </c>
      <c r="E122" s="29">
        <v>0.39800000000000002</v>
      </c>
      <c r="F122" s="24" t="s">
        <v>3</v>
      </c>
    </row>
    <row r="123" spans="1:6" x14ac:dyDescent="0.25">
      <c r="A123" s="20">
        <v>27</v>
      </c>
      <c r="B123" s="21" t="s">
        <v>314</v>
      </c>
      <c r="C123" s="22">
        <v>0</v>
      </c>
      <c r="D123" s="29">
        <v>0.28000000000000003</v>
      </c>
      <c r="E123" s="29">
        <v>0.28000000000000003</v>
      </c>
      <c r="F123" s="24" t="s">
        <v>3</v>
      </c>
    </row>
    <row r="124" spans="1:6" x14ac:dyDescent="0.25">
      <c r="A124" s="20">
        <v>28</v>
      </c>
      <c r="B124" s="21" t="s">
        <v>315</v>
      </c>
      <c r="C124" s="22">
        <v>0</v>
      </c>
      <c r="D124" s="29">
        <v>0.41</v>
      </c>
      <c r="E124" s="29">
        <v>0.41</v>
      </c>
      <c r="F124" s="24" t="s">
        <v>3</v>
      </c>
    </row>
    <row r="125" spans="1:6" x14ac:dyDescent="0.25">
      <c r="A125" s="20">
        <v>29</v>
      </c>
      <c r="B125" s="21" t="s">
        <v>316</v>
      </c>
      <c r="C125" s="22">
        <v>0</v>
      </c>
      <c r="D125" s="29">
        <v>0.224</v>
      </c>
      <c r="E125" s="29">
        <v>0.224</v>
      </c>
      <c r="F125" s="24" t="s">
        <v>3</v>
      </c>
    </row>
    <row r="126" spans="1:6" x14ac:dyDescent="0.25">
      <c r="A126" s="20">
        <v>30</v>
      </c>
      <c r="B126" s="21" t="s">
        <v>387</v>
      </c>
      <c r="C126" s="22">
        <v>0</v>
      </c>
      <c r="D126" s="29">
        <v>2.78</v>
      </c>
      <c r="E126" s="29">
        <v>2.78</v>
      </c>
      <c r="F126" s="24" t="s">
        <v>261</v>
      </c>
    </row>
    <row r="127" spans="1:6" x14ac:dyDescent="0.25">
      <c r="A127" s="20">
        <v>31</v>
      </c>
      <c r="B127" s="21" t="s">
        <v>317</v>
      </c>
      <c r="C127" s="22">
        <v>0</v>
      </c>
      <c r="D127" s="29">
        <v>0.14799999999999999</v>
      </c>
      <c r="E127" s="29">
        <v>0.14799999999999999</v>
      </c>
      <c r="F127" s="24" t="s">
        <v>3</v>
      </c>
    </row>
    <row r="128" spans="1:6" x14ac:dyDescent="0.25">
      <c r="A128" s="20">
        <v>32</v>
      </c>
      <c r="B128" s="21" t="s">
        <v>318</v>
      </c>
      <c r="C128" s="22">
        <v>0</v>
      </c>
      <c r="D128" s="29">
        <v>0.24</v>
      </c>
      <c r="E128" s="29">
        <v>0.24</v>
      </c>
      <c r="F128" s="24" t="s">
        <v>3</v>
      </c>
    </row>
    <row r="129" spans="1:6" x14ac:dyDescent="0.25">
      <c r="A129" s="20">
        <v>33</v>
      </c>
      <c r="B129" s="21" t="s">
        <v>319</v>
      </c>
      <c r="C129" s="22">
        <v>0</v>
      </c>
      <c r="D129" s="29">
        <v>0.247</v>
      </c>
      <c r="E129" s="29">
        <v>0.247</v>
      </c>
      <c r="F129" s="24" t="s">
        <v>3</v>
      </c>
    </row>
    <row r="130" spans="1:6" ht="15.75" x14ac:dyDescent="0.25">
      <c r="A130" s="20"/>
      <c r="B130" s="25" t="s">
        <v>175</v>
      </c>
      <c r="C130" s="22"/>
      <c r="D130" s="29"/>
      <c r="E130" s="29"/>
      <c r="F130" s="24"/>
    </row>
    <row r="131" spans="1:6" x14ac:dyDescent="0.25">
      <c r="A131" s="20">
        <v>1</v>
      </c>
      <c r="B131" s="21" t="s">
        <v>176</v>
      </c>
      <c r="C131" s="22">
        <v>0</v>
      </c>
      <c r="D131" s="29">
        <v>0.37</v>
      </c>
      <c r="E131" s="29">
        <v>0.37</v>
      </c>
      <c r="F131" s="24" t="s">
        <v>7</v>
      </c>
    </row>
    <row r="132" spans="1:6" x14ac:dyDescent="0.25">
      <c r="A132" s="20">
        <v>2</v>
      </c>
      <c r="B132" s="21" t="s">
        <v>177</v>
      </c>
      <c r="C132" s="22">
        <v>0</v>
      </c>
      <c r="D132" s="29">
        <v>0.69</v>
      </c>
      <c r="E132" s="29">
        <v>0.69</v>
      </c>
      <c r="F132" s="24" t="s">
        <v>3</v>
      </c>
    </row>
    <row r="133" spans="1:6" x14ac:dyDescent="0.25">
      <c r="A133" s="20">
        <v>3</v>
      </c>
      <c r="B133" s="21" t="s">
        <v>167</v>
      </c>
      <c r="C133" s="22">
        <v>0</v>
      </c>
      <c r="D133" s="29">
        <v>0.38</v>
      </c>
      <c r="E133" s="29">
        <v>0.38</v>
      </c>
      <c r="F133" s="24" t="s">
        <v>7</v>
      </c>
    </row>
    <row r="134" spans="1:6" x14ac:dyDescent="0.25">
      <c r="A134" s="20">
        <v>4</v>
      </c>
      <c r="B134" s="21" t="s">
        <v>178</v>
      </c>
      <c r="C134" s="22">
        <v>0</v>
      </c>
      <c r="D134" s="29">
        <v>0.3</v>
      </c>
      <c r="E134" s="29">
        <v>0.3</v>
      </c>
      <c r="F134" s="24" t="s">
        <v>7</v>
      </c>
    </row>
    <row r="135" spans="1:6" x14ac:dyDescent="0.25">
      <c r="A135" s="20">
        <v>5</v>
      </c>
      <c r="B135" s="21" t="s">
        <v>179</v>
      </c>
      <c r="C135" s="22">
        <v>0</v>
      </c>
      <c r="D135" s="29">
        <v>0.19</v>
      </c>
      <c r="E135" s="29">
        <v>0.19</v>
      </c>
      <c r="F135" s="24" t="s">
        <v>7</v>
      </c>
    </row>
    <row r="136" spans="1:6" x14ac:dyDescent="0.25">
      <c r="A136" s="20">
        <v>6</v>
      </c>
      <c r="B136" s="21" t="s">
        <v>180</v>
      </c>
      <c r="C136" s="22">
        <v>0</v>
      </c>
      <c r="D136" s="29">
        <v>0.106</v>
      </c>
      <c r="E136" s="29">
        <v>0.106</v>
      </c>
      <c r="F136" s="24" t="s">
        <v>7</v>
      </c>
    </row>
    <row r="137" spans="1:6" ht="15.75" x14ac:dyDescent="0.25">
      <c r="A137" s="30"/>
      <c r="B137" s="25" t="s">
        <v>355</v>
      </c>
      <c r="C137" s="83"/>
      <c r="D137" s="84"/>
      <c r="E137" s="84"/>
      <c r="F137" s="24"/>
    </row>
    <row r="138" spans="1:6" x14ac:dyDescent="0.25">
      <c r="A138" s="20">
        <v>1</v>
      </c>
      <c r="B138" s="21" t="s">
        <v>356</v>
      </c>
      <c r="C138" s="83">
        <v>0</v>
      </c>
      <c r="D138" s="84">
        <v>0.33400000000000002</v>
      </c>
      <c r="E138" s="84">
        <v>0.33400000000000002</v>
      </c>
      <c r="F138" s="24" t="s">
        <v>7</v>
      </c>
    </row>
    <row r="139" spans="1:6" ht="15.75" x14ac:dyDescent="0.25">
      <c r="A139" s="30"/>
      <c r="B139" s="25" t="s">
        <v>275</v>
      </c>
      <c r="C139" s="83"/>
      <c r="D139" s="84"/>
      <c r="E139" s="84"/>
      <c r="F139" s="24"/>
    </row>
    <row r="140" spans="1:6" x14ac:dyDescent="0.25">
      <c r="A140" s="20">
        <v>1</v>
      </c>
      <c r="B140" s="21" t="s">
        <v>276</v>
      </c>
      <c r="C140" s="83">
        <v>0</v>
      </c>
      <c r="D140" s="84">
        <v>0.39</v>
      </c>
      <c r="E140" s="84">
        <v>0.39</v>
      </c>
      <c r="F140" s="24" t="s">
        <v>7</v>
      </c>
    </row>
    <row r="141" spans="1:6" x14ac:dyDescent="0.25">
      <c r="A141" s="20">
        <v>2</v>
      </c>
      <c r="B141" s="21" t="s">
        <v>277</v>
      </c>
      <c r="C141" s="83">
        <v>0</v>
      </c>
      <c r="D141" s="84">
        <v>0.09</v>
      </c>
      <c r="E141" s="84">
        <v>0.09</v>
      </c>
      <c r="F141" s="24" t="s">
        <v>7</v>
      </c>
    </row>
    <row r="142" spans="1:6" x14ac:dyDescent="0.25">
      <c r="A142" s="20">
        <v>3</v>
      </c>
      <c r="B142" s="21" t="s">
        <v>278</v>
      </c>
      <c r="C142" s="83">
        <v>0</v>
      </c>
      <c r="D142" s="84">
        <v>0.82</v>
      </c>
      <c r="E142" s="84">
        <v>0.82</v>
      </c>
      <c r="F142" s="24" t="s">
        <v>7</v>
      </c>
    </row>
    <row r="143" spans="1:6" x14ac:dyDescent="0.25">
      <c r="A143" s="20">
        <v>4</v>
      </c>
      <c r="B143" s="21" t="s">
        <v>147</v>
      </c>
      <c r="C143" s="83">
        <v>0</v>
      </c>
      <c r="D143" s="84">
        <v>0.81</v>
      </c>
      <c r="E143" s="84">
        <v>0.81</v>
      </c>
      <c r="F143" s="24" t="s">
        <v>7</v>
      </c>
    </row>
    <row r="144" spans="1:6" x14ac:dyDescent="0.25">
      <c r="A144" s="20">
        <v>5</v>
      </c>
      <c r="B144" s="21" t="s">
        <v>149</v>
      </c>
      <c r="C144" s="83">
        <v>0</v>
      </c>
      <c r="D144" s="84">
        <v>0.27</v>
      </c>
      <c r="E144" s="84">
        <v>0.27</v>
      </c>
      <c r="F144" s="24" t="s">
        <v>7</v>
      </c>
    </row>
    <row r="145" spans="1:6" x14ac:dyDescent="0.25">
      <c r="A145" s="20">
        <v>6</v>
      </c>
      <c r="B145" s="21" t="s">
        <v>279</v>
      </c>
      <c r="C145" s="83">
        <v>0</v>
      </c>
      <c r="D145" s="84">
        <v>0.27</v>
      </c>
      <c r="E145" s="84">
        <v>0.27</v>
      </c>
      <c r="F145" s="24" t="s">
        <v>7</v>
      </c>
    </row>
    <row r="146" spans="1:6" x14ac:dyDescent="0.25">
      <c r="A146" s="20">
        <v>7</v>
      </c>
      <c r="B146" s="21" t="s">
        <v>151</v>
      </c>
      <c r="C146" s="83">
        <v>0</v>
      </c>
      <c r="D146" s="84">
        <v>1.006</v>
      </c>
      <c r="E146" s="84">
        <v>1.006</v>
      </c>
      <c r="F146" s="24" t="s">
        <v>3</v>
      </c>
    </row>
    <row r="147" spans="1:6" x14ac:dyDescent="0.25">
      <c r="A147" s="20">
        <v>8</v>
      </c>
      <c r="B147" s="21" t="s">
        <v>280</v>
      </c>
      <c r="C147" s="83">
        <v>0</v>
      </c>
      <c r="D147" s="84">
        <v>0.31</v>
      </c>
      <c r="E147" s="84">
        <v>0.31</v>
      </c>
      <c r="F147" s="24" t="s">
        <v>7</v>
      </c>
    </row>
    <row r="148" spans="1:6" x14ac:dyDescent="0.25">
      <c r="A148" s="20">
        <v>9</v>
      </c>
      <c r="B148" s="21" t="s">
        <v>281</v>
      </c>
      <c r="C148" s="83">
        <v>0</v>
      </c>
      <c r="D148" s="84">
        <v>1.1499999999999999</v>
      </c>
      <c r="E148" s="84">
        <v>1.1499999999999999</v>
      </c>
      <c r="F148" s="24" t="s">
        <v>3</v>
      </c>
    </row>
    <row r="149" spans="1:6" x14ac:dyDescent="0.25">
      <c r="A149" s="20">
        <v>10</v>
      </c>
      <c r="B149" s="21" t="s">
        <v>282</v>
      </c>
      <c r="C149" s="22">
        <v>0</v>
      </c>
      <c r="D149" s="29">
        <v>1.06</v>
      </c>
      <c r="E149" s="29">
        <v>1.06</v>
      </c>
      <c r="F149" s="24" t="s">
        <v>7</v>
      </c>
    </row>
    <row r="150" spans="1:6" x14ac:dyDescent="0.25">
      <c r="A150" s="20">
        <v>11</v>
      </c>
      <c r="B150" s="21" t="s">
        <v>283</v>
      </c>
      <c r="C150" s="22">
        <v>0</v>
      </c>
      <c r="D150" s="29">
        <v>0.48099999999999998</v>
      </c>
      <c r="E150" s="29">
        <v>0.48099999999999998</v>
      </c>
      <c r="F150" s="24" t="s">
        <v>7</v>
      </c>
    </row>
    <row r="151" spans="1:6" x14ac:dyDescent="0.25">
      <c r="A151" s="20">
        <v>12</v>
      </c>
      <c r="B151" s="21" t="s">
        <v>284</v>
      </c>
      <c r="C151" s="22">
        <v>0</v>
      </c>
      <c r="D151" s="29">
        <v>0.11</v>
      </c>
      <c r="E151" s="29">
        <v>0.11</v>
      </c>
      <c r="F151" s="24" t="s">
        <v>7</v>
      </c>
    </row>
    <row r="152" spans="1:6" x14ac:dyDescent="0.25">
      <c r="A152" s="20">
        <v>13</v>
      </c>
      <c r="B152" s="21" t="s">
        <v>285</v>
      </c>
      <c r="C152" s="22">
        <v>0</v>
      </c>
      <c r="D152" s="29">
        <v>0.35</v>
      </c>
      <c r="E152" s="29">
        <v>0.35</v>
      </c>
      <c r="F152" s="24" t="s">
        <v>7</v>
      </c>
    </row>
    <row r="153" spans="1:6" x14ac:dyDescent="0.25">
      <c r="A153" s="20">
        <v>14</v>
      </c>
      <c r="B153" s="21" t="s">
        <v>286</v>
      </c>
      <c r="C153" s="22">
        <v>0</v>
      </c>
      <c r="D153" s="29">
        <v>0.1</v>
      </c>
      <c r="E153" s="29">
        <v>0.1</v>
      </c>
      <c r="F153" s="24" t="s">
        <v>7</v>
      </c>
    </row>
    <row r="154" spans="1:6" ht="15.75" x14ac:dyDescent="0.25">
      <c r="A154" s="20"/>
      <c r="B154" s="25" t="s">
        <v>268</v>
      </c>
      <c r="C154" s="83"/>
      <c r="D154" s="84"/>
      <c r="E154" s="84"/>
      <c r="F154" s="24"/>
    </row>
    <row r="155" spans="1:6" x14ac:dyDescent="0.25">
      <c r="A155" s="20">
        <v>1</v>
      </c>
      <c r="B155" s="21" t="s">
        <v>269</v>
      </c>
      <c r="C155" s="83">
        <v>0</v>
      </c>
      <c r="D155" s="84">
        <v>0.51</v>
      </c>
      <c r="E155" s="84">
        <v>0.51</v>
      </c>
      <c r="F155" s="24" t="s">
        <v>7</v>
      </c>
    </row>
    <row r="156" spans="1:6" x14ac:dyDescent="0.25">
      <c r="A156" s="20">
        <v>2</v>
      </c>
      <c r="B156" s="21" t="s">
        <v>386</v>
      </c>
      <c r="C156" s="83">
        <v>0</v>
      </c>
      <c r="D156" s="84">
        <v>0.47</v>
      </c>
      <c r="E156" s="84">
        <v>0.47</v>
      </c>
      <c r="F156" s="24" t="s">
        <v>7</v>
      </c>
    </row>
    <row r="157" spans="1:6" x14ac:dyDescent="0.25">
      <c r="A157" s="20">
        <v>3</v>
      </c>
      <c r="B157" s="21" t="s">
        <v>270</v>
      </c>
      <c r="C157" s="83">
        <v>0</v>
      </c>
      <c r="D157" s="84">
        <v>0.44</v>
      </c>
      <c r="E157" s="84">
        <v>0.44</v>
      </c>
      <c r="F157" s="24" t="s">
        <v>7</v>
      </c>
    </row>
    <row r="158" spans="1:6" x14ac:dyDescent="0.25">
      <c r="A158" s="20">
        <v>4</v>
      </c>
      <c r="B158" s="21" t="s">
        <v>271</v>
      </c>
      <c r="C158" s="83">
        <v>0</v>
      </c>
      <c r="D158" s="84">
        <v>0.37</v>
      </c>
      <c r="E158" s="84">
        <v>0.37</v>
      </c>
      <c r="F158" s="24" t="s">
        <v>7</v>
      </c>
    </row>
    <row r="159" spans="1:6" x14ac:dyDescent="0.25">
      <c r="A159" s="20">
        <v>5</v>
      </c>
      <c r="B159" s="21" t="s">
        <v>272</v>
      </c>
      <c r="C159" s="83">
        <v>0</v>
      </c>
      <c r="D159" s="84">
        <v>0.26</v>
      </c>
      <c r="E159" s="84">
        <v>0.26</v>
      </c>
      <c r="F159" s="24" t="s">
        <v>7</v>
      </c>
    </row>
    <row r="160" spans="1:6" ht="15.75" x14ac:dyDescent="0.25">
      <c r="A160" s="30"/>
      <c r="B160" s="25" t="s">
        <v>273</v>
      </c>
      <c r="C160" s="83"/>
      <c r="D160" s="84"/>
      <c r="E160" s="84"/>
      <c r="F160" s="24"/>
    </row>
    <row r="161" spans="1:6" x14ac:dyDescent="0.25">
      <c r="A161" s="20">
        <v>1</v>
      </c>
      <c r="B161" s="21" t="s">
        <v>274</v>
      </c>
      <c r="C161" s="83">
        <v>0</v>
      </c>
      <c r="D161" s="84">
        <v>0.42</v>
      </c>
      <c r="E161" s="84">
        <v>0.42</v>
      </c>
      <c r="F161" s="24" t="s">
        <v>7</v>
      </c>
    </row>
    <row r="162" spans="1:6" ht="15.75" x14ac:dyDescent="0.25">
      <c r="A162" s="20"/>
      <c r="B162" s="25" t="s">
        <v>166</v>
      </c>
      <c r="C162" s="22"/>
      <c r="D162" s="29"/>
      <c r="E162" s="29"/>
      <c r="F162" s="24"/>
    </row>
    <row r="163" spans="1:6" x14ac:dyDescent="0.25">
      <c r="A163" s="20">
        <v>1</v>
      </c>
      <c r="B163" s="21" t="s">
        <v>167</v>
      </c>
      <c r="C163" s="22">
        <v>0</v>
      </c>
      <c r="D163" s="29">
        <v>0.38</v>
      </c>
      <c r="E163" s="29">
        <v>0.38</v>
      </c>
      <c r="F163" s="24" t="s">
        <v>7</v>
      </c>
    </row>
    <row r="164" spans="1:6" x14ac:dyDescent="0.25">
      <c r="A164" s="20">
        <v>2</v>
      </c>
      <c r="B164" s="21" t="s">
        <v>168</v>
      </c>
      <c r="C164" s="22">
        <v>0</v>
      </c>
      <c r="D164" s="29">
        <v>0.27</v>
      </c>
      <c r="E164" s="29">
        <v>0.27</v>
      </c>
      <c r="F164" s="24" t="s">
        <v>7</v>
      </c>
    </row>
    <row r="165" spans="1:6" ht="15" customHeight="1" x14ac:dyDescent="0.25">
      <c r="A165" s="59">
        <v>3</v>
      </c>
      <c r="B165" s="60" t="s">
        <v>169</v>
      </c>
      <c r="C165" s="61">
        <v>0</v>
      </c>
      <c r="D165" s="85">
        <v>0.2</v>
      </c>
      <c r="E165" s="85">
        <v>0.2</v>
      </c>
      <c r="F165" s="63" t="s">
        <v>7</v>
      </c>
    </row>
    <row r="166" spans="1:6" ht="15.75" x14ac:dyDescent="0.25">
      <c r="A166" s="20"/>
      <c r="B166" s="25" t="s">
        <v>170</v>
      </c>
      <c r="C166" s="22"/>
      <c r="D166" s="29"/>
      <c r="E166" s="29"/>
      <c r="F166" s="24"/>
    </row>
    <row r="167" spans="1:6" x14ac:dyDescent="0.25">
      <c r="A167" s="20">
        <v>1</v>
      </c>
      <c r="B167" s="21" t="s">
        <v>171</v>
      </c>
      <c r="C167" s="22">
        <v>0</v>
      </c>
      <c r="D167" s="29">
        <v>0.49</v>
      </c>
      <c r="E167" s="29">
        <v>0.49</v>
      </c>
      <c r="F167" s="24" t="s">
        <v>7</v>
      </c>
    </row>
    <row r="168" spans="1:6" x14ac:dyDescent="0.25">
      <c r="A168" s="20">
        <v>2</v>
      </c>
      <c r="B168" s="21" t="s">
        <v>172</v>
      </c>
      <c r="C168" s="22">
        <v>0</v>
      </c>
      <c r="D168" s="29">
        <v>0.54</v>
      </c>
      <c r="E168" s="29">
        <v>0.54</v>
      </c>
      <c r="F168" s="24" t="s">
        <v>3</v>
      </c>
    </row>
    <row r="169" spans="1:6" x14ac:dyDescent="0.25">
      <c r="A169" s="20">
        <v>3</v>
      </c>
      <c r="B169" s="21" t="s">
        <v>173</v>
      </c>
      <c r="C169" s="22">
        <v>0</v>
      </c>
      <c r="D169" s="29">
        <v>0.84</v>
      </c>
      <c r="E169" s="29">
        <v>0.84</v>
      </c>
      <c r="F169" s="24" t="s">
        <v>7</v>
      </c>
    </row>
    <row r="170" spans="1:6" x14ac:dyDescent="0.25">
      <c r="A170" s="20">
        <v>4</v>
      </c>
      <c r="B170" s="21" t="s">
        <v>174</v>
      </c>
      <c r="C170" s="22">
        <v>0</v>
      </c>
      <c r="D170" s="29">
        <v>0.32</v>
      </c>
      <c r="E170" s="29">
        <v>0.32</v>
      </c>
      <c r="F170" s="24" t="s">
        <v>7</v>
      </c>
    </row>
    <row r="171" spans="1:6" ht="30" x14ac:dyDescent="0.25">
      <c r="A171" s="20">
        <v>5</v>
      </c>
      <c r="B171" s="86" t="s">
        <v>388</v>
      </c>
      <c r="C171" s="22">
        <v>0</v>
      </c>
      <c r="D171" s="23">
        <v>0.78</v>
      </c>
      <c r="E171" s="23">
        <v>0.78</v>
      </c>
      <c r="F171" s="24" t="s">
        <v>7</v>
      </c>
    </row>
    <row r="172" spans="1:6" ht="15.75" x14ac:dyDescent="0.25">
      <c r="A172" s="30"/>
      <c r="B172" s="25" t="s">
        <v>142</v>
      </c>
      <c r="C172" s="21"/>
      <c r="D172" s="21"/>
      <c r="E172" s="21"/>
      <c r="F172" s="43"/>
    </row>
    <row r="173" spans="1:6" x14ac:dyDescent="0.25">
      <c r="A173" s="20">
        <v>1</v>
      </c>
      <c r="B173" s="21" t="s">
        <v>143</v>
      </c>
      <c r="C173" s="22">
        <v>0</v>
      </c>
      <c r="D173" s="29">
        <v>0.11</v>
      </c>
      <c r="E173" s="29">
        <v>0.11</v>
      </c>
      <c r="F173" s="24" t="s">
        <v>7</v>
      </c>
    </row>
    <row r="174" spans="1:6" x14ac:dyDescent="0.25">
      <c r="A174" s="20">
        <v>2</v>
      </c>
      <c r="B174" s="21" t="s">
        <v>144</v>
      </c>
      <c r="C174" s="22">
        <v>0</v>
      </c>
      <c r="D174" s="29">
        <v>0.06</v>
      </c>
      <c r="E174" s="29">
        <v>0.06</v>
      </c>
      <c r="F174" s="24" t="s">
        <v>7</v>
      </c>
    </row>
    <row r="175" spans="1:6" x14ac:dyDescent="0.25">
      <c r="A175" s="20">
        <v>3</v>
      </c>
      <c r="B175" s="21" t="s">
        <v>145</v>
      </c>
      <c r="C175" s="22">
        <v>0</v>
      </c>
      <c r="D175" s="29">
        <v>0.13</v>
      </c>
      <c r="E175" s="29">
        <v>0.13</v>
      </c>
      <c r="F175" s="24" t="s">
        <v>7</v>
      </c>
    </row>
    <row r="176" spans="1:6" x14ac:dyDescent="0.25">
      <c r="A176" s="20">
        <v>4</v>
      </c>
      <c r="B176" s="21" t="s">
        <v>146</v>
      </c>
      <c r="C176" s="22">
        <v>0</v>
      </c>
      <c r="D176" s="29">
        <v>0.04</v>
      </c>
      <c r="E176" s="29">
        <v>0.04</v>
      </c>
      <c r="F176" s="24" t="s">
        <v>7</v>
      </c>
    </row>
    <row r="177" spans="1:6" x14ac:dyDescent="0.25">
      <c r="A177" s="20">
        <v>5</v>
      </c>
      <c r="B177" s="21" t="s">
        <v>147</v>
      </c>
      <c r="C177" s="22">
        <v>0</v>
      </c>
      <c r="D177" s="29">
        <v>1.1200000000000001</v>
      </c>
      <c r="E177" s="29">
        <v>1.1200000000000001</v>
      </c>
      <c r="F177" s="24" t="s">
        <v>3</v>
      </c>
    </row>
    <row r="178" spans="1:6" x14ac:dyDescent="0.25">
      <c r="A178" s="20">
        <v>6</v>
      </c>
      <c r="B178" s="21" t="s">
        <v>148</v>
      </c>
      <c r="C178" s="22">
        <v>0</v>
      </c>
      <c r="D178" s="29">
        <v>0.2</v>
      </c>
      <c r="E178" s="29">
        <v>0.2</v>
      </c>
      <c r="F178" s="24" t="s">
        <v>7</v>
      </c>
    </row>
    <row r="179" spans="1:6" x14ac:dyDescent="0.25">
      <c r="A179" s="20">
        <v>7</v>
      </c>
      <c r="B179" s="21" t="s">
        <v>149</v>
      </c>
      <c r="C179" s="22">
        <v>0</v>
      </c>
      <c r="D179" s="29">
        <v>0.16</v>
      </c>
      <c r="E179" s="29">
        <v>0.16</v>
      </c>
      <c r="F179" s="24" t="s">
        <v>7</v>
      </c>
    </row>
    <row r="180" spans="1:6" x14ac:dyDescent="0.25">
      <c r="A180" s="20">
        <v>8</v>
      </c>
      <c r="B180" s="21" t="s">
        <v>150</v>
      </c>
      <c r="C180" s="22">
        <v>0</v>
      </c>
      <c r="D180" s="29">
        <v>1.45</v>
      </c>
      <c r="E180" s="29">
        <v>1.45</v>
      </c>
      <c r="F180" s="24" t="s">
        <v>3</v>
      </c>
    </row>
    <row r="181" spans="1:6" x14ac:dyDescent="0.25">
      <c r="A181" s="20">
        <v>9</v>
      </c>
      <c r="B181" s="21" t="s">
        <v>151</v>
      </c>
      <c r="C181" s="22">
        <v>0</v>
      </c>
      <c r="D181" s="29">
        <v>0.08</v>
      </c>
      <c r="E181" s="29">
        <v>0.08</v>
      </c>
      <c r="F181" s="24" t="s">
        <v>7</v>
      </c>
    </row>
    <row r="182" spans="1:6" x14ac:dyDescent="0.25">
      <c r="A182" s="20">
        <v>10</v>
      </c>
      <c r="B182" s="26" t="s">
        <v>361</v>
      </c>
      <c r="C182" s="22">
        <v>0</v>
      </c>
      <c r="D182" s="23">
        <v>0.21</v>
      </c>
      <c r="E182" s="23">
        <v>0.21</v>
      </c>
      <c r="F182" s="24" t="s">
        <v>7</v>
      </c>
    </row>
    <row r="183" spans="1:6" x14ac:dyDescent="0.25">
      <c r="A183" s="20">
        <v>11</v>
      </c>
      <c r="B183" s="21" t="s">
        <v>152</v>
      </c>
      <c r="C183" s="22">
        <v>0</v>
      </c>
      <c r="D183" s="29">
        <v>0.21</v>
      </c>
      <c r="E183" s="29" t="s">
        <v>153</v>
      </c>
      <c r="F183" s="24" t="s">
        <v>7</v>
      </c>
    </row>
    <row r="184" spans="1:6" x14ac:dyDescent="0.25">
      <c r="A184" s="20">
        <v>12</v>
      </c>
      <c r="B184" s="21" t="s">
        <v>154</v>
      </c>
      <c r="C184" s="22">
        <v>0</v>
      </c>
      <c r="D184" s="29">
        <v>0.25</v>
      </c>
      <c r="E184" s="29">
        <v>0.25</v>
      </c>
      <c r="F184" s="24" t="s">
        <v>7</v>
      </c>
    </row>
    <row r="185" spans="1:6" x14ac:dyDescent="0.25">
      <c r="A185" s="20">
        <v>13</v>
      </c>
      <c r="B185" s="21" t="s">
        <v>155</v>
      </c>
      <c r="C185" s="22">
        <v>0</v>
      </c>
      <c r="D185" s="29">
        <v>0.11</v>
      </c>
      <c r="E185" s="29">
        <v>0.11</v>
      </c>
      <c r="F185" s="24" t="s">
        <v>7</v>
      </c>
    </row>
    <row r="186" spans="1:6" x14ac:dyDescent="0.25">
      <c r="A186" s="20">
        <v>14</v>
      </c>
      <c r="B186" s="21" t="s">
        <v>156</v>
      </c>
      <c r="C186" s="22">
        <v>0</v>
      </c>
      <c r="D186" s="29">
        <v>0.17</v>
      </c>
      <c r="E186" s="29">
        <v>0.17</v>
      </c>
      <c r="F186" s="24" t="s">
        <v>7</v>
      </c>
    </row>
    <row r="187" spans="1:6" x14ac:dyDescent="0.25">
      <c r="A187" s="20">
        <v>15</v>
      </c>
      <c r="B187" s="21" t="s">
        <v>157</v>
      </c>
      <c r="C187" s="22">
        <v>0</v>
      </c>
      <c r="D187" s="29">
        <v>0.08</v>
      </c>
      <c r="E187" s="29">
        <v>0.08</v>
      </c>
      <c r="F187" s="24" t="s">
        <v>7</v>
      </c>
    </row>
    <row r="188" spans="1:6" x14ac:dyDescent="0.25">
      <c r="A188" s="20">
        <v>16</v>
      </c>
      <c r="B188" s="21" t="s">
        <v>158</v>
      </c>
      <c r="C188" s="22">
        <v>0</v>
      </c>
      <c r="D188" s="29">
        <v>0.21</v>
      </c>
      <c r="E188" s="29">
        <v>0.21</v>
      </c>
      <c r="F188" s="24" t="s">
        <v>7</v>
      </c>
    </row>
    <row r="189" spans="1:6" x14ac:dyDescent="0.25">
      <c r="A189" s="20">
        <v>17</v>
      </c>
      <c r="B189" s="21" t="s">
        <v>159</v>
      </c>
      <c r="C189" s="22">
        <v>0</v>
      </c>
      <c r="D189" s="29">
        <v>0.13</v>
      </c>
      <c r="E189" s="29">
        <v>0.13</v>
      </c>
      <c r="F189" s="24" t="s">
        <v>7</v>
      </c>
    </row>
    <row r="190" spans="1:6" x14ac:dyDescent="0.25">
      <c r="A190" s="20">
        <v>18</v>
      </c>
      <c r="B190" s="21" t="s">
        <v>160</v>
      </c>
      <c r="C190" s="22">
        <v>0</v>
      </c>
      <c r="D190" s="29">
        <v>0.06</v>
      </c>
      <c r="E190" s="29">
        <v>0.06</v>
      </c>
      <c r="F190" s="24" t="s">
        <v>7</v>
      </c>
    </row>
    <row r="191" spans="1:6" x14ac:dyDescent="0.25">
      <c r="A191" s="20">
        <v>19</v>
      </c>
      <c r="B191" s="21" t="s">
        <v>161</v>
      </c>
      <c r="C191" s="22">
        <v>0</v>
      </c>
      <c r="D191" s="29">
        <v>0.89300000000000002</v>
      </c>
      <c r="E191" s="29">
        <v>0.89300000000000002</v>
      </c>
      <c r="F191" s="24" t="s">
        <v>7</v>
      </c>
    </row>
    <row r="192" spans="1:6" x14ac:dyDescent="0.25">
      <c r="A192" s="20">
        <v>20</v>
      </c>
      <c r="B192" s="21" t="s">
        <v>162</v>
      </c>
      <c r="C192" s="22">
        <v>0</v>
      </c>
      <c r="D192" s="29">
        <v>0.11</v>
      </c>
      <c r="E192" s="29">
        <v>0.11</v>
      </c>
      <c r="F192" s="24" t="s">
        <v>7</v>
      </c>
    </row>
    <row r="193" spans="1:6" x14ac:dyDescent="0.25">
      <c r="A193" s="20">
        <v>21</v>
      </c>
      <c r="B193" s="21" t="s">
        <v>163</v>
      </c>
      <c r="C193" s="22">
        <v>0</v>
      </c>
      <c r="D193" s="29">
        <v>7.0000000000000007E-2</v>
      </c>
      <c r="E193" s="29">
        <v>7.0000000000000007E-2</v>
      </c>
      <c r="F193" s="24" t="s">
        <v>7</v>
      </c>
    </row>
    <row r="194" spans="1:6" x14ac:dyDescent="0.25">
      <c r="A194" s="20">
        <v>22</v>
      </c>
      <c r="B194" s="21" t="s">
        <v>164</v>
      </c>
      <c r="C194" s="22">
        <v>0</v>
      </c>
      <c r="D194" s="29">
        <v>0.15</v>
      </c>
      <c r="E194" s="29">
        <v>0.15</v>
      </c>
      <c r="F194" s="24" t="s">
        <v>7</v>
      </c>
    </row>
    <row r="195" spans="1:6" x14ac:dyDescent="0.25">
      <c r="A195" s="20">
        <v>23</v>
      </c>
      <c r="B195" s="21" t="s">
        <v>165</v>
      </c>
      <c r="C195" s="22">
        <v>0</v>
      </c>
      <c r="D195" s="29">
        <v>0.15</v>
      </c>
      <c r="E195" s="29">
        <v>0.15</v>
      </c>
      <c r="F195" s="24" t="s">
        <v>7</v>
      </c>
    </row>
    <row r="196" spans="1:6" ht="4.5" customHeight="1" x14ac:dyDescent="0.25">
      <c r="A196" s="30"/>
      <c r="B196" s="21"/>
      <c r="C196" s="21"/>
      <c r="D196" s="21"/>
      <c r="E196" s="21"/>
      <c r="F196" s="24"/>
    </row>
    <row r="197" spans="1:6" ht="26.25" x14ac:dyDescent="0.25">
      <c r="A197" s="30"/>
      <c r="B197" s="87" t="s">
        <v>358</v>
      </c>
      <c r="C197" s="21"/>
      <c r="D197" s="21"/>
      <c r="E197" s="88">
        <f>SUM(E181:E195,E135:E180,E92:E134,E47:E91,E11:E46)</f>
        <v>84.46599999999998</v>
      </c>
      <c r="F197" s="24"/>
    </row>
    <row r="198" spans="1:6" x14ac:dyDescent="0.25">
      <c r="A198" s="30"/>
      <c r="B198" s="33" t="s">
        <v>329</v>
      </c>
      <c r="C198" s="21" t="s">
        <v>332</v>
      </c>
      <c r="D198" s="21"/>
      <c r="E198" s="88">
        <f>SUM(E64,E89:E89,E91,E126:E126)</f>
        <v>5.0640000000000001</v>
      </c>
      <c r="F198" s="43"/>
    </row>
    <row r="199" spans="1:6" x14ac:dyDescent="0.25">
      <c r="A199" s="30"/>
      <c r="B199" s="33"/>
      <c r="C199" s="21" t="s">
        <v>333</v>
      </c>
      <c r="D199" s="21"/>
      <c r="E199" s="88">
        <f>SUM(E116,E111,E103:E104,E99:E100,E86,E83,E73,E67,E16:E16,E63)</f>
        <v>9.6550000000000011</v>
      </c>
      <c r="F199" s="43"/>
    </row>
    <row r="200" spans="1:6" x14ac:dyDescent="0.25">
      <c r="A200" s="30"/>
      <c r="B200" s="33"/>
      <c r="C200" s="21" t="s">
        <v>330</v>
      </c>
      <c r="D200" s="21"/>
      <c r="E200" s="88">
        <f>SUM(E127:E129,E117:E125,E112:E115,E110:E110,E108:E108,E105:E106,E101:E102,E97:E98,E148,E146:E146,E74:E74,E65,E61:E62,E37,E22:E22,E11:E12,E132,E168,E180,E177:E177)</f>
        <v>17.998999999999999</v>
      </c>
      <c r="F200" s="43"/>
    </row>
    <row r="201" spans="1:6" ht="15.75" thickBot="1" x14ac:dyDescent="0.3">
      <c r="A201" s="45"/>
      <c r="B201" s="89"/>
      <c r="C201" s="46" t="s">
        <v>331</v>
      </c>
      <c r="D201" s="46"/>
      <c r="E201" s="90" t="e">
        <f>SUM(#REF!,E92:E95,E109,E149:E153,E147,E133:E134,E90,E87:E88,E84:E85,E75:E82,E72:E72,E70:E71,E68:E69,E66:E66,E38:E46,E23:E30,E17:E21,E13:E15,E135:E145,E169:E170,E181:E195,E178:E179,E173:E176,E107,E47:E60,E31:E36,E155:E167,E131)</f>
        <v>#REF!</v>
      </c>
      <c r="F201" s="48"/>
    </row>
  </sheetData>
  <mergeCells count="10">
    <mergeCell ref="A7:A8"/>
    <mergeCell ref="B7:B8"/>
    <mergeCell ref="C7:E7"/>
    <mergeCell ref="F7:F8"/>
    <mergeCell ref="A6:F6"/>
    <mergeCell ref="C1:F1"/>
    <mergeCell ref="C2:F2"/>
    <mergeCell ref="C3:F3"/>
    <mergeCell ref="C4:F4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gr. klases VASARA</vt:lpstr>
      <vt:lpstr>B gr. klases VASARA</vt:lpstr>
      <vt:lpstr>C gr. klases VASARA</vt:lpstr>
      <vt:lpstr>ielu klases VASARA </vt:lpstr>
      <vt:lpstr>A gr. klases ZIEMA</vt:lpstr>
      <vt:lpstr>B gr. klases ZIEMA</vt:lpstr>
      <vt:lpstr>C gr. klases ZIEMA</vt:lpstr>
      <vt:lpstr>ielu klases ZIEMA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User</cp:lastModifiedBy>
  <cp:lastPrinted>2022-11-16T12:15:53Z</cp:lastPrinted>
  <dcterms:created xsi:type="dcterms:W3CDTF">2012-07-12T07:07:09Z</dcterms:created>
  <dcterms:modified xsi:type="dcterms:W3CDTF">2024-06-03T07:35:49Z</dcterms:modified>
</cp:coreProperties>
</file>