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ieva.mahte\Desktop\NĪ grupa\Salacgrīva\"/>
    </mc:Choice>
  </mc:AlternateContent>
  <xr:revisionPtr revIDLastSave="0" documentId="8_{29F7E450-B19C-4D27-9398-AEB1796402E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VMD dati" sheetId="1" r:id="rId1"/>
    <sheet name="inven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0" i="2" l="1"/>
  <c r="O130" i="2"/>
  <c r="N130" i="2"/>
  <c r="E130" i="2"/>
  <c r="E131" i="2" s="1"/>
  <c r="E103" i="2"/>
  <c r="Q120" i="2"/>
  <c r="Q121" i="2"/>
  <c r="Q122" i="2"/>
  <c r="Q123" i="2"/>
  <c r="Q124" i="2"/>
  <c r="Q125" i="2"/>
  <c r="Q126" i="2"/>
  <c r="Q127" i="2"/>
  <c r="Q128" i="2"/>
  <c r="Q129" i="2"/>
  <c r="P120" i="2"/>
  <c r="P121" i="2"/>
  <c r="P122" i="2"/>
  <c r="P123" i="2"/>
  <c r="P124" i="2"/>
  <c r="P125" i="2"/>
  <c r="P126" i="2"/>
  <c r="P127" i="2"/>
  <c r="P128" i="2"/>
  <c r="P129" i="2"/>
  <c r="Q119" i="2"/>
  <c r="P119" i="2"/>
  <c r="Q117" i="2"/>
  <c r="Q118" i="2"/>
  <c r="P116" i="2"/>
  <c r="P117" i="2"/>
  <c r="P118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P105" i="2"/>
  <c r="P106" i="2"/>
  <c r="P107" i="2"/>
  <c r="P108" i="2"/>
  <c r="P109" i="2"/>
  <c r="P110" i="2"/>
  <c r="P111" i="2"/>
  <c r="P112" i="2"/>
  <c r="P113" i="2"/>
  <c r="P114" i="2"/>
  <c r="P115" i="2"/>
  <c r="Q104" i="2"/>
  <c r="Q130" i="2" s="1"/>
  <c r="P104" i="2"/>
  <c r="P130" i="2" s="1"/>
  <c r="Q10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Q12" i="2"/>
  <c r="P12" i="2"/>
  <c r="Q103" i="2" l="1"/>
  <c r="Q131" i="2" s="1"/>
  <c r="P103" i="2"/>
  <c r="P131" i="2" s="1"/>
  <c r="N103" i="2"/>
  <c r="N131" i="2" s="1"/>
  <c r="O103" i="2"/>
  <c r="O131" i="2" s="1"/>
  <c r="H103" i="2" l="1"/>
  <c r="I103" i="2"/>
  <c r="I131" i="2" s="1"/>
</calcChain>
</file>

<file path=xl/sharedStrings.xml><?xml version="1.0" encoding="utf-8"?>
<sst xmlns="http://schemas.openxmlformats.org/spreadsheetml/2006/main" count="840" uniqueCount="423">
  <si>
    <t>Nr.p.k.</t>
  </si>
  <si>
    <t>Nosaukums</t>
  </si>
  <si>
    <t>Īpašuma kadastra apzīmējums</t>
  </si>
  <si>
    <t>Kadastra apzīmējums</t>
  </si>
  <si>
    <t>Kopplatība (ha)</t>
  </si>
  <si>
    <t>Meža Platība (ha)</t>
  </si>
  <si>
    <t>Ballhektāru summa</t>
  </si>
  <si>
    <t>Jaunaudzes Platība (ha)</t>
  </si>
  <si>
    <t>Jaunaudzes Ballhektāru summa</t>
  </si>
  <si>
    <t>Jaunaudzes Ballhektāru summas mazin.</t>
  </si>
  <si>
    <t>Ar nodokli apliekamās Platība (ha)</t>
  </si>
  <si>
    <t>Ar nodokli apliekamās Ballhektāru summas mazin.</t>
  </si>
  <si>
    <t>Mežaudzes Platība (ha)</t>
  </si>
  <si>
    <t>Mežaudzes Pilnā vērtība (EUR)</t>
  </si>
  <si>
    <t>Mežaudzes Izpirkšanas vērtība (EUR)</t>
  </si>
  <si>
    <t>Parka 15</t>
  </si>
  <si>
    <t>Parka 12</t>
  </si>
  <si>
    <t>Parka 15A</t>
  </si>
  <si>
    <t>Parka 16</t>
  </si>
  <si>
    <t>Parka 12A</t>
  </si>
  <si>
    <t>Parka 14A</t>
  </si>
  <si>
    <t>Jūrmalas 6</t>
  </si>
  <si>
    <t>Valdemāra 74</t>
  </si>
  <si>
    <t>Miera 2A</t>
  </si>
  <si>
    <t>Priežu 1A</t>
  </si>
  <si>
    <t>Valdemāra 76</t>
  </si>
  <si>
    <t>Pērnavas 31A</t>
  </si>
  <si>
    <t>Transporta 16</t>
  </si>
  <si>
    <t>Sporta 4</t>
  </si>
  <si>
    <t>Pērnavas 29A</t>
  </si>
  <si>
    <t>Pērnavas 29B</t>
  </si>
  <si>
    <t>Viļņu 30</t>
  </si>
  <si>
    <t>Pērnavas 31C</t>
  </si>
  <si>
    <t>Kapu 3</t>
  </si>
  <si>
    <t>Pērnavas 31E</t>
  </si>
  <si>
    <t>Pērnavas 26</t>
  </si>
  <si>
    <t>Pērnavas 28</t>
  </si>
  <si>
    <t>Sila 31</t>
  </si>
  <si>
    <t>Sila 29</t>
  </si>
  <si>
    <t>Aizkalna 2</t>
  </si>
  <si>
    <t>Aizkalna 1</t>
  </si>
  <si>
    <t>Sila 27C</t>
  </si>
  <si>
    <t>Grīvas 3</t>
  </si>
  <si>
    <t>Ganību 6</t>
  </si>
  <si>
    <t>Jūrmalas 2</t>
  </si>
  <si>
    <t>Sila 32B</t>
  </si>
  <si>
    <t>Bangu 1B</t>
  </si>
  <si>
    <t>Sila 34A</t>
  </si>
  <si>
    <t>Sila 33</t>
  </si>
  <si>
    <t>Ganību 2</t>
  </si>
  <si>
    <t>Sila 39</t>
  </si>
  <si>
    <t>Sila 35</t>
  </si>
  <si>
    <t>Ganību 4</t>
  </si>
  <si>
    <t>Jūrmalas 2C</t>
  </si>
  <si>
    <t>Pērnavas 57B</t>
  </si>
  <si>
    <t>Pērnavas 60C</t>
  </si>
  <si>
    <t>Murdu 1</t>
  </si>
  <si>
    <t>Pērnavas 30</t>
  </si>
  <si>
    <t>Ķīļmeži</t>
  </si>
  <si>
    <t>Vabriči</t>
  </si>
  <si>
    <t>Stūrmeži</t>
  </si>
  <si>
    <t>Granti</t>
  </si>
  <si>
    <t>Žagari</t>
  </si>
  <si>
    <t>Dārziņi 3</t>
  </si>
  <si>
    <t>Atpūtas</t>
  </si>
  <si>
    <t>Pietrags</t>
  </si>
  <si>
    <t>Priedlejas</t>
  </si>
  <si>
    <t>Zaķu mežs</t>
  </si>
  <si>
    <t>Ošlejas 2</t>
  </si>
  <si>
    <t>Kārkliņi</t>
  </si>
  <si>
    <t>Kaņepes</t>
  </si>
  <si>
    <t>Kormeži</t>
  </si>
  <si>
    <t>Tūjas muiža</t>
  </si>
  <si>
    <t>Cūkauši</t>
  </si>
  <si>
    <t>Bebri</t>
  </si>
  <si>
    <t>Mazpurvi</t>
  </si>
  <si>
    <t>Mālābeles</t>
  </si>
  <si>
    <t>Dzirnas</t>
  </si>
  <si>
    <t>Mežgravas</t>
  </si>
  <si>
    <t>Morīši</t>
  </si>
  <si>
    <t>Buki</t>
  </si>
  <si>
    <t>Sumbri</t>
  </si>
  <si>
    <t>Melnalkšņi 1</t>
  </si>
  <si>
    <t>Sarmi</t>
  </si>
  <si>
    <t>Dambji 1</t>
  </si>
  <si>
    <t>Stienūži</t>
  </si>
  <si>
    <t>Sprīdis</t>
  </si>
  <si>
    <t>Krustmeži</t>
  </si>
  <si>
    <t>Kalngumži</t>
  </si>
  <si>
    <t>Upuralas</t>
  </si>
  <si>
    <t>Kuiķules kapi</t>
  </si>
  <si>
    <t>Ērgļukalna karjers</t>
  </si>
  <si>
    <t>Oši</t>
  </si>
  <si>
    <t>Spurdzes</t>
  </si>
  <si>
    <t>Gaiļi</t>
  </si>
  <si>
    <t>Platība (ha)</t>
  </si>
  <si>
    <t>Pēdējais inventarizācijas datums</t>
  </si>
  <si>
    <t>PL konts</t>
  </si>
  <si>
    <t>PL kartiņas Nr.</t>
  </si>
  <si>
    <t>Mežaudzes nosaukums (bilances dati)</t>
  </si>
  <si>
    <t>Objekta apskate dabā</t>
  </si>
  <si>
    <t>piezīmes</t>
  </si>
  <si>
    <t xml:space="preserve">MEŽAUDZES (konts 1263) un MEŽAUDZES lauksaimnieciskajai darbībai (konts 1611)   31.12.2021.g. </t>
  </si>
  <si>
    <t xml:space="preserve"> Salīdzināšanas datu apkopojums ar Valsts zemes dienesta un Meža valsts reģistra informācijas sistēmas datiem</t>
  </si>
  <si>
    <t>LIMBAŽU NOVADA PAŠVALDĪBA</t>
  </si>
  <si>
    <t>SALACGRĪVAS administrācija</t>
  </si>
  <si>
    <t>PVN reģistr.numurs: 90009114631</t>
  </si>
  <si>
    <t xml:space="preserve">Grāmatvedības dati </t>
  </si>
  <si>
    <t>apsaimn.plāns 2005.-2014.g.</t>
  </si>
  <si>
    <t>1263</t>
  </si>
  <si>
    <t>3053</t>
  </si>
  <si>
    <t>Parka 15 mežaudze</t>
  </si>
  <si>
    <t>2588</t>
  </si>
  <si>
    <t>Parka 12 mežaudze</t>
  </si>
  <si>
    <t>4570</t>
  </si>
  <si>
    <t>Parka 15A mežaudze</t>
  </si>
  <si>
    <t>meža invent.10.08.2015.g.</t>
  </si>
  <si>
    <t>5949</t>
  </si>
  <si>
    <t>Parka 16 mežaudze</t>
  </si>
  <si>
    <t>4572</t>
  </si>
  <si>
    <t>Parka 12A mežaudze</t>
  </si>
  <si>
    <t>2591</t>
  </si>
  <si>
    <t>Parka 14A mežaudze</t>
  </si>
  <si>
    <t>6479</t>
  </si>
  <si>
    <t xml:space="preserve">Jūrmalas 6 mežaudze </t>
  </si>
  <si>
    <t>meža invent.30.08..2012.g.</t>
  </si>
  <si>
    <t>5337</t>
  </si>
  <si>
    <t>Valdemāra 74 mežaudze</t>
  </si>
  <si>
    <t>5335</t>
  </si>
  <si>
    <t>Miera 2A mežaudze</t>
  </si>
  <si>
    <t>5336</t>
  </si>
  <si>
    <t>Priežu 1A mežaudze</t>
  </si>
  <si>
    <t>meža invent.30.08.2012.g.</t>
  </si>
  <si>
    <t>5338</t>
  </si>
  <si>
    <t>Valdemāra 76 mežaudze</t>
  </si>
  <si>
    <t>meža invent.2016.-2035.g.</t>
  </si>
  <si>
    <t>6193</t>
  </si>
  <si>
    <t>Pērnavas 31A mežaudze</t>
  </si>
  <si>
    <t>6024</t>
  </si>
  <si>
    <t>Transporta 16 mežaudze</t>
  </si>
  <si>
    <t>apsaimn.plāns 08.03.2008.g.</t>
  </si>
  <si>
    <t>0291</t>
  </si>
  <si>
    <t>Sporta 4 mežaudze</t>
  </si>
  <si>
    <t>apsaimn.plāns 2000.-2009.g.</t>
  </si>
  <si>
    <t>0293</t>
  </si>
  <si>
    <t>Pērnavas 29A mežaudze</t>
  </si>
  <si>
    <t>0294</t>
  </si>
  <si>
    <t>Pērnavas 29B mežaudze</t>
  </si>
  <si>
    <t>1307</t>
  </si>
  <si>
    <t>Viļņu 30 mežaudze</t>
  </si>
  <si>
    <t>1309</t>
  </si>
  <si>
    <t>6022</t>
  </si>
  <si>
    <t>Pērnavas 31C mežaudze</t>
  </si>
  <si>
    <t>6020</t>
  </si>
  <si>
    <t>Kapu 3 mežaudze</t>
  </si>
  <si>
    <t>1286</t>
  </si>
  <si>
    <t>Pērnavas 31E mežaudze</t>
  </si>
  <si>
    <t>1054</t>
  </si>
  <si>
    <t>Pērnavas 26 mežaudze</t>
  </si>
  <si>
    <t>1059</t>
  </si>
  <si>
    <t>1352</t>
  </si>
  <si>
    <t>Pērnavas 28 mežaudze</t>
  </si>
  <si>
    <t>0301</t>
  </si>
  <si>
    <t>Sila 31 mežaudze</t>
  </si>
  <si>
    <t>0299</t>
  </si>
  <si>
    <t>Sila 29 mežaudze</t>
  </si>
  <si>
    <t>6018</t>
  </si>
  <si>
    <t>Aizkalna 2 mežaudze</t>
  </si>
  <si>
    <t>0300</t>
  </si>
  <si>
    <t>Aizkalnana 1 mežaudze</t>
  </si>
  <si>
    <t>6184</t>
  </si>
  <si>
    <t>Sila 27C mežaudze</t>
  </si>
  <si>
    <t>0297</t>
  </si>
  <si>
    <t>Grīvas 3 mežaudze</t>
  </si>
  <si>
    <t>7253</t>
  </si>
  <si>
    <t>Meža 48 mežaudze</t>
  </si>
  <si>
    <t>66150060091</t>
  </si>
  <si>
    <t>66150060090</t>
  </si>
  <si>
    <t>7254</t>
  </si>
  <si>
    <t>66150060185</t>
  </si>
  <si>
    <t>7255</t>
  </si>
  <si>
    <t>Meža 33 mežaudze</t>
  </si>
  <si>
    <t>66150060094</t>
  </si>
  <si>
    <t>66150060087</t>
  </si>
  <si>
    <t>7256</t>
  </si>
  <si>
    <t>66150060089</t>
  </si>
  <si>
    <t>7257</t>
  </si>
  <si>
    <t>66150060178</t>
  </si>
  <si>
    <t>meža invent.03.05.19.g.</t>
  </si>
  <si>
    <t>6887</t>
  </si>
  <si>
    <t>Ganību 6 mežaudze</t>
  </si>
  <si>
    <t>apsaimn.plāns 30.07.2009.g.</t>
  </si>
  <si>
    <t>2625</t>
  </si>
  <si>
    <t>Jūrmalas 2 mežaudze</t>
  </si>
  <si>
    <t>0296</t>
  </si>
  <si>
    <t>meža invent.2020.-2039.g.</t>
  </si>
  <si>
    <t>7309</t>
  </si>
  <si>
    <t>Sila 32B mežaudze</t>
  </si>
  <si>
    <t>6190</t>
  </si>
  <si>
    <t>Bangu 1B mežaudze</t>
  </si>
  <si>
    <t>0302</t>
  </si>
  <si>
    <t>Sila 33 mežaudze</t>
  </si>
  <si>
    <t>0304</t>
  </si>
  <si>
    <t>Ganību 2 mežaudze</t>
  </si>
  <si>
    <t>0305</t>
  </si>
  <si>
    <t>Sila 39 mežaudze</t>
  </si>
  <si>
    <t>0303</t>
  </si>
  <si>
    <t>Sila 35 mežaudze</t>
  </si>
  <si>
    <t>0307</t>
  </si>
  <si>
    <t>Ganību 4 mežaudze</t>
  </si>
  <si>
    <t>apsaimn.plāns 2007.-2016.g.</t>
  </si>
  <si>
    <t>4616</t>
  </si>
  <si>
    <t>Jūrmalas 2C mežaudze</t>
  </si>
  <si>
    <t>6182</t>
  </si>
  <si>
    <t>Pērnavas 57B mežaudze</t>
  </si>
  <si>
    <t>6183</t>
  </si>
  <si>
    <t>Pērnavas 60C mežaudze</t>
  </si>
  <si>
    <t>6192</t>
  </si>
  <si>
    <t>Murdu 1 mežaudze</t>
  </si>
  <si>
    <t>apsaimn.plāns 2015.-2034.g.</t>
  </si>
  <si>
    <t>5948</t>
  </si>
  <si>
    <t>Pērnavas 30 mežaudze</t>
  </si>
  <si>
    <t>meža invent.2018.-2037.g.</t>
  </si>
  <si>
    <t>6590</t>
  </si>
  <si>
    <t xml:space="preserve">Pērnavas 30 mežaudze </t>
  </si>
  <si>
    <t>5721</t>
  </si>
  <si>
    <t>Ķīļmeži mežaudze</t>
  </si>
  <si>
    <t>5726</t>
  </si>
  <si>
    <t>Vabriči mežaudze</t>
  </si>
  <si>
    <t>5724</t>
  </si>
  <si>
    <t>meža invent.23.08.17.g.</t>
  </si>
  <si>
    <t>6445</t>
  </si>
  <si>
    <t>Stūrmeži mežaudze</t>
  </si>
  <si>
    <t>meža inventz.03.09.2009.g./Nr.8032-03242</t>
  </si>
  <si>
    <t>5403</t>
  </si>
  <si>
    <t>Atmatas mežaudze</t>
  </si>
  <si>
    <t>66250020165</t>
  </si>
  <si>
    <t>2593</t>
  </si>
  <si>
    <t>Granti mežaudze</t>
  </si>
  <si>
    <t>2595</t>
  </si>
  <si>
    <t>7258</t>
  </si>
  <si>
    <t>Mežaudze</t>
  </si>
  <si>
    <t>66250020377</t>
  </si>
  <si>
    <t>66250020373</t>
  </si>
  <si>
    <t>meža invent.20.12.2000.g.</t>
  </si>
  <si>
    <t>5658</t>
  </si>
  <si>
    <t>Žagari mežaudze</t>
  </si>
  <si>
    <t>5659</t>
  </si>
  <si>
    <t>5660</t>
  </si>
  <si>
    <t>VMD dati 06.02.17.g.</t>
  </si>
  <si>
    <t>6446</t>
  </si>
  <si>
    <t>Dārziņi 3 mežaudze</t>
  </si>
  <si>
    <t>5339</t>
  </si>
  <si>
    <t>Atpūtas mežaudze</t>
  </si>
  <si>
    <t>7259</t>
  </si>
  <si>
    <t>Priedes mežaudze</t>
  </si>
  <si>
    <t>66250030416</t>
  </si>
  <si>
    <t>meža invent.21.06.2016.g.</t>
  </si>
  <si>
    <t>6023</t>
  </si>
  <si>
    <t>Pietrags mežaudze</t>
  </si>
  <si>
    <t>meža invent.22.08.17.g.</t>
  </si>
  <si>
    <t>6443</t>
  </si>
  <si>
    <t>Priedlejas mežaudze</t>
  </si>
  <si>
    <t>meža invent.02.03.11.g.</t>
  </si>
  <si>
    <t>4650</t>
  </si>
  <si>
    <t>Zaķu mežs mežaudze</t>
  </si>
  <si>
    <t>7260</t>
  </si>
  <si>
    <t>Ošlejas 2 mežaudze</t>
  </si>
  <si>
    <t>7261</t>
  </si>
  <si>
    <t>Kārkliņi mežaudze</t>
  </si>
  <si>
    <t>meža invent.30.10.2008.g.</t>
  </si>
  <si>
    <t>5055</t>
  </si>
  <si>
    <t>Kaņepes mežaudze</t>
  </si>
  <si>
    <t>6438</t>
  </si>
  <si>
    <t>Kormeži mežaudze</t>
  </si>
  <si>
    <t>6441</t>
  </si>
  <si>
    <t>Tūjas Muiža mežaudze</t>
  </si>
  <si>
    <t>meža invent.21.08.17.g.</t>
  </si>
  <si>
    <t>6436</t>
  </si>
  <si>
    <t>Cūkauši mežaudze</t>
  </si>
  <si>
    <t>7262</t>
  </si>
  <si>
    <t>Jaunnoriņas mežaudze</t>
  </si>
  <si>
    <t>66600080109</t>
  </si>
  <si>
    <t>meža invent.25.08.17.g.</t>
  </si>
  <si>
    <t>6019</t>
  </si>
  <si>
    <t>Bebri mežaudze</t>
  </si>
  <si>
    <t>6442</t>
  </si>
  <si>
    <t>Mazpurvi mežaudze</t>
  </si>
  <si>
    <t>6589</t>
  </si>
  <si>
    <t xml:space="preserve">Mālābeles mežaudze </t>
  </si>
  <si>
    <t>7263</t>
  </si>
  <si>
    <t>Mazpīlāgi mežaudze</t>
  </si>
  <si>
    <t>66600100059</t>
  </si>
  <si>
    <t>meža invent.25.11.11.g.</t>
  </si>
  <si>
    <t>5682</t>
  </si>
  <si>
    <t>Dzirnas mežaudze</t>
  </si>
  <si>
    <t>apsaimn.plāns 2004.-2014.g.</t>
  </si>
  <si>
    <t>4353</t>
  </si>
  <si>
    <t>Mežgravas mežaudze</t>
  </si>
  <si>
    <t xml:space="preserve">meža invent.25.11.11.g._x000D_
</t>
  </si>
  <si>
    <t>5684</t>
  </si>
  <si>
    <t>Morīši mežaudze</t>
  </si>
  <si>
    <t>5679</t>
  </si>
  <si>
    <t>Buki mežaudze</t>
  </si>
  <si>
    <t>7264</t>
  </si>
  <si>
    <t>Duntes Kalēji mežaudze</t>
  </si>
  <si>
    <t>66600130131</t>
  </si>
  <si>
    <t>apsaimn.plāns 2009.-2018.g.(meža inventar.)</t>
  </si>
  <si>
    <t>5491</t>
  </si>
  <si>
    <t>Sumbri mežaudze</t>
  </si>
  <si>
    <t>5494</t>
  </si>
  <si>
    <t>6180</t>
  </si>
  <si>
    <t>Melnalkšņi 1 mežaudze</t>
  </si>
  <si>
    <t>5737</t>
  </si>
  <si>
    <t>Sarmi mežaudze</t>
  </si>
  <si>
    <t>apsaimn.plāns 2003.-2012.g.</t>
  </si>
  <si>
    <t>2161</t>
  </si>
  <si>
    <t>Dambji 1 mežaudze</t>
  </si>
  <si>
    <t>7266</t>
  </si>
  <si>
    <t>Uplejas mežaudze</t>
  </si>
  <si>
    <t>66720040260</t>
  </si>
  <si>
    <t>66720010134</t>
  </si>
  <si>
    <t>apsaimn.plāns 28.11.2003.g.</t>
  </si>
  <si>
    <t>0306</t>
  </si>
  <si>
    <t>7267</t>
  </si>
  <si>
    <t>Priežkalni 3 mežaudze</t>
  </si>
  <si>
    <t>66720040307</t>
  </si>
  <si>
    <t>6444</t>
  </si>
  <si>
    <t>Sprīdis mežaudze</t>
  </si>
  <si>
    <t>6439</t>
  </si>
  <si>
    <t>Krustmeži mežaudze</t>
  </si>
  <si>
    <t>6440</t>
  </si>
  <si>
    <t>maža invent.2020.-2039.g.</t>
  </si>
  <si>
    <t>7268</t>
  </si>
  <si>
    <t>Kalngumži mežaudze</t>
  </si>
  <si>
    <t>7269</t>
  </si>
  <si>
    <t>66720070566</t>
  </si>
  <si>
    <t>66720070565</t>
  </si>
  <si>
    <t>apsaimn.plāns 15.07.2009.g.</t>
  </si>
  <si>
    <t>2624</t>
  </si>
  <si>
    <t>Upuralas mežaudze</t>
  </si>
  <si>
    <t>6021</t>
  </si>
  <si>
    <t>Kuiķules kapi mežaudze</t>
  </si>
  <si>
    <t>6437</t>
  </si>
  <si>
    <t>Ērgļukalna karjers mežaudze</t>
  </si>
  <si>
    <t>5631</t>
  </si>
  <si>
    <t>Oši mežaudze</t>
  </si>
  <si>
    <t>apsaimn.plāns 28.09.2009.g.</t>
  </si>
  <si>
    <t>5728</t>
  </si>
  <si>
    <t>Spurdzes mežaudze</t>
  </si>
  <si>
    <t>meža invent.23.10.2003.g.</t>
  </si>
  <si>
    <t>5657</t>
  </si>
  <si>
    <t>Gaiļi mežaudze</t>
  </si>
  <si>
    <t>7270</t>
  </si>
  <si>
    <t>Jaunrožkalni mežaudze</t>
  </si>
  <si>
    <t>66720120044</t>
  </si>
  <si>
    <t xml:space="preserve">apsaimn.plāns 2005.-2014.g._x000D_
</t>
  </si>
  <si>
    <t xml:space="preserve">meža invent.24.02.11.g._x000D_
</t>
  </si>
  <si>
    <t xml:space="preserve">apsaimn.plāns 2000.-2009.g._x000D_
</t>
  </si>
  <si>
    <t>meža invent.2016.-2035.g._x000D_,2.0495 ha(31.12.15.)uzņemts</t>
  </si>
  <si>
    <t xml:space="preserve">meža invent.30.08..2012.g._x000D_
</t>
  </si>
  <si>
    <t xml:space="preserve">meža invent.Nr.116(1998.-2012.g.)_x000D_
</t>
  </si>
  <si>
    <t xml:space="preserve">apsaimn.plāns 2009.-2018.g.(meža inventar.)_x000D_
</t>
  </si>
  <si>
    <t>meža invent.30.08..2012.g.(reģistr.MVR 2011.g.)</t>
  </si>
  <si>
    <t xml:space="preserve">meža invent.30.08..2012.g.(reģistr.MVR2011.g.)_x000D_
</t>
  </si>
  <si>
    <t>66050040023</t>
  </si>
  <si>
    <t>Raiņa iela 3 A</t>
  </si>
  <si>
    <t>66150030162</t>
  </si>
  <si>
    <t>Sila iela 32E</t>
  </si>
  <si>
    <t>66150030164</t>
  </si>
  <si>
    <t>66250020164</t>
  </si>
  <si>
    <t>Pienenes</t>
  </si>
  <si>
    <t>66250020344</t>
  </si>
  <si>
    <t>Gilleri</t>
  </si>
  <si>
    <t>66600060204</t>
  </si>
  <si>
    <t>Rasenes</t>
  </si>
  <si>
    <t>66600060138</t>
  </si>
  <si>
    <t>Stienuži mežaudze</t>
  </si>
  <si>
    <t>meža invent.21.06.2006.g.</t>
  </si>
  <si>
    <t>VMD dati 2019.g.</t>
  </si>
  <si>
    <t>VZD (Valsts zemes dienests) dati- meža zeme</t>
  </si>
  <si>
    <t>VMD (Valsts meža dienests) dati- mežaudzes</t>
  </si>
  <si>
    <t xml:space="preserve">Duntes Kalēji </t>
  </si>
  <si>
    <t>Meža 48</t>
  </si>
  <si>
    <t xml:space="preserve">Meža 33 </t>
  </si>
  <si>
    <t>66050060024</t>
  </si>
  <si>
    <t>66050060097</t>
  </si>
  <si>
    <t>66050070008</t>
  </si>
  <si>
    <t>Valdemāra iela 115C</t>
  </si>
  <si>
    <t>Priedes</t>
  </si>
  <si>
    <t>66600060070</t>
  </si>
  <si>
    <t>66600060069</t>
  </si>
  <si>
    <t>Gobiņas</t>
  </si>
  <si>
    <t>Jaunnoriņas</t>
  </si>
  <si>
    <t>Uplejas</t>
  </si>
  <si>
    <t>66720040448</t>
  </si>
  <si>
    <t>Kalnauseklīši</t>
  </si>
  <si>
    <t>66720090095</t>
  </si>
  <si>
    <t>Druvnieki 2</t>
  </si>
  <si>
    <t>Jaunrožkalni</t>
  </si>
  <si>
    <t>Priežu iela</t>
  </si>
  <si>
    <t>Miera iela 2B</t>
  </si>
  <si>
    <t>VMD dati 2017.g.</t>
  </si>
  <si>
    <r>
      <t xml:space="preserve">Uzsk.vērtība </t>
    </r>
    <r>
      <rPr>
        <i/>
        <sz val="7"/>
        <color theme="1"/>
        <rFont val="Times New Roman"/>
        <family val="1"/>
        <charset val="186"/>
      </rPr>
      <t>(k.1263)</t>
    </r>
    <r>
      <rPr>
        <b/>
        <sz val="7"/>
        <color theme="1"/>
        <rFont val="Times New Roman"/>
        <family val="1"/>
        <charset val="186"/>
      </rPr>
      <t xml:space="preserve"> Eur</t>
    </r>
  </si>
  <si>
    <t>nav kadastrāli mērīts,nav veikta mežu inventarziācija</t>
  </si>
  <si>
    <t>Zeme</t>
  </si>
  <si>
    <t>Lauku neizpirktā zeme,netiks mērīta līdz persona neierosinās to atsavināt.</t>
  </si>
  <si>
    <t>Meža likuma izpratnē par mežu neuzskata atsevišķi no meža esošu platību, kas ir mazāka par 0,5 hektāriem.</t>
  </si>
  <si>
    <t>Lauku neizpirktā zeme, netiks mērīta līdz persona neierosinās to atsavināt.</t>
  </si>
  <si>
    <t>KOPĀ:</t>
  </si>
  <si>
    <t xml:space="preserve">VZD kļūdaini uzrādījis datus,nav veikta meža inventarizācija </t>
  </si>
  <si>
    <t xml:space="preserve">VZD,VMD kļūdaini uzrādījis datus,ir meža inventariz;acija </t>
  </si>
  <si>
    <t>kadastrāli uzmērīts,meža inventarziāciju veiks 2022.g.</t>
  </si>
  <si>
    <r>
      <rPr>
        <b/>
        <sz val="8"/>
        <color rgb="FFFF0000"/>
        <rFont val="Times New Roman"/>
        <family val="1"/>
        <charset val="186"/>
      </rPr>
      <t>Starpība</t>
    </r>
    <r>
      <rPr>
        <sz val="7"/>
        <color theme="1"/>
        <rFont val="Times New Roman"/>
        <family val="1"/>
        <charset val="186"/>
      </rPr>
      <t xml:space="preserve"> starp </t>
    </r>
    <r>
      <rPr>
        <b/>
        <u/>
        <sz val="7"/>
        <color theme="1"/>
        <rFont val="Times New Roman"/>
        <family val="1"/>
        <charset val="186"/>
      </rPr>
      <t>VZD un gr-bas</t>
    </r>
    <r>
      <rPr>
        <sz val="7"/>
        <color theme="1"/>
        <rFont val="Times New Roman"/>
        <family val="1"/>
        <charset val="186"/>
      </rPr>
      <t xml:space="preserve"> datiem (ha)</t>
    </r>
  </si>
  <si>
    <r>
      <rPr>
        <b/>
        <sz val="8"/>
        <color rgb="FFFF0000"/>
        <rFont val="Times New Roman"/>
        <family val="1"/>
        <charset val="186"/>
      </rPr>
      <t>Starpība</t>
    </r>
    <r>
      <rPr>
        <sz val="7"/>
        <color theme="1"/>
        <rFont val="Times New Roman"/>
        <family val="1"/>
        <charset val="186"/>
      </rPr>
      <t xml:space="preserve"> starp </t>
    </r>
    <r>
      <rPr>
        <b/>
        <u/>
        <sz val="7"/>
        <color theme="1"/>
        <rFont val="Times New Roman"/>
        <family val="1"/>
        <charset val="186"/>
      </rPr>
      <t>VMD un gr-bas</t>
    </r>
    <r>
      <rPr>
        <sz val="7"/>
        <color theme="1"/>
        <rFont val="Times New Roman"/>
        <family val="1"/>
        <charset val="186"/>
      </rPr>
      <t xml:space="preserve"> datiem (ha)</t>
    </r>
  </si>
  <si>
    <t>meža inventarizāc.datu pārbaudes akts pēc precīzas instrumentālās uzmērīšanas,nav mežš</t>
  </si>
  <si>
    <t>Komisijas priekšsēdētājs:</t>
  </si>
  <si>
    <t>G.Paegle</t>
  </si>
  <si>
    <t>Komisijas locekļi:</t>
  </si>
  <si>
    <t>I.Ģēģere</t>
  </si>
  <si>
    <t>A.Sumčenko</t>
  </si>
  <si>
    <t>Komisija, kas iecelta ar rīkojumu Nr.3.49/36 no 2021.gada 28.oktobra</t>
  </si>
  <si>
    <t xml:space="preserve">INVENTARIZĀCIJAS  AKTS  Nr. 21/118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</si>
</sst>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0.00##"/>
    <numFmt numFmtId="165" formatCode="#0.00"/>
    <numFmt numFmtId="166" formatCode="0.0000"/>
    <numFmt numFmtId="167" formatCode="#0"/>
  </numFmts>
  <fonts count="28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7"/>
      <color theme="1"/>
      <name val="Times New Roman"/>
      <family val="1"/>
      <charset val="186"/>
    </font>
    <font>
      <b/>
      <u/>
      <sz val="7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8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7"/>
      <color theme="1"/>
      <name val="Times New Roman"/>
      <family val="1"/>
      <charset val="186"/>
    </font>
    <font>
      <sz val="7"/>
      <name val="Times New Roman"/>
      <family val="1"/>
      <charset val="186"/>
    </font>
    <font>
      <i/>
      <sz val="7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7"/>
      <color rgb="FF000000"/>
      <name val="Times New Roman"/>
      <family val="1"/>
      <charset val="186"/>
    </font>
    <font>
      <sz val="7"/>
      <color theme="1"/>
      <name val="Calibri"/>
      <family val="2"/>
      <charset val="186"/>
      <scheme val="minor"/>
    </font>
    <font>
      <sz val="8"/>
      <color rgb="FF000000"/>
      <name val="Times New Roman"/>
      <family val="1"/>
      <charset val="186"/>
    </font>
    <font>
      <sz val="8"/>
      <color indexed="8"/>
      <name val="Arial"/>
      <family val="2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color indexed="8"/>
      <name val="Arial"/>
      <family val="2"/>
    </font>
    <font>
      <sz val="10"/>
      <color indexed="8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1" fillId="0" borderId="0" xfId="0" applyFont="1"/>
    <xf numFmtId="0" fontId="1" fillId="0" borderId="6" xfId="0" applyFont="1" applyBorder="1"/>
    <xf numFmtId="0" fontId="0" fillId="0" borderId="6" xfId="0" applyBorder="1"/>
    <xf numFmtId="0" fontId="1" fillId="7" borderId="0" xfId="0" applyFont="1" applyFill="1"/>
    <xf numFmtId="49" fontId="14" fillId="0" borderId="8" xfId="0" applyNumberFormat="1" applyFont="1" applyBorder="1" applyAlignment="1">
      <alignment horizontal="left"/>
    </xf>
    <xf numFmtId="49" fontId="14" fillId="0" borderId="2" xfId="0" applyNumberFormat="1" applyFont="1" applyBorder="1" applyAlignment="1">
      <alignment horizontal="left"/>
    </xf>
    <xf numFmtId="49" fontId="14" fillId="0" borderId="9" xfId="0" applyNumberFormat="1" applyFont="1" applyBorder="1" applyAlignment="1">
      <alignment horizontal="left"/>
    </xf>
    <xf numFmtId="49" fontId="15" fillId="0" borderId="6" xfId="0" applyNumberFormat="1" applyFont="1" applyBorder="1"/>
    <xf numFmtId="0" fontId="15" fillId="0" borderId="6" xfId="0" applyFont="1" applyBorder="1"/>
    <xf numFmtId="0" fontId="9" fillId="0" borderId="0" xfId="0" applyFont="1"/>
    <xf numFmtId="0" fontId="9" fillId="7" borderId="0" xfId="0" applyFont="1" applyFill="1"/>
    <xf numFmtId="0" fontId="9" fillId="0" borderId="6" xfId="0" applyFont="1" applyBorder="1"/>
    <xf numFmtId="0" fontId="1" fillId="5" borderId="6" xfId="0" applyFont="1" applyFill="1" applyBorder="1"/>
    <xf numFmtId="49" fontId="14" fillId="0" borderId="6" xfId="0" applyNumberFormat="1" applyFont="1" applyBorder="1" applyAlignment="1">
      <alignment horizontal="left"/>
    </xf>
    <xf numFmtId="0" fontId="1" fillId="0" borderId="9" xfId="0" applyFont="1" applyBorder="1"/>
    <xf numFmtId="0" fontId="9" fillId="0" borderId="9" xfId="0" applyFont="1" applyBorder="1"/>
    <xf numFmtId="0" fontId="0" fillId="0" borderId="9" xfId="0" applyBorder="1"/>
    <xf numFmtId="0" fontId="5" fillId="0" borderId="11" xfId="0" applyFont="1" applyBorder="1" applyAlignment="1">
      <alignment horizontal="center" wrapText="1"/>
    </xf>
    <xf numFmtId="0" fontId="4" fillId="4" borderId="11" xfId="0" applyFont="1" applyFill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7" fillId="0" borderId="0" xfId="0" applyFont="1"/>
    <xf numFmtId="0" fontId="7" fillId="0" borderId="6" xfId="0" applyFont="1" applyBorder="1"/>
    <xf numFmtId="0" fontId="7" fillId="0" borderId="0" xfId="0" applyFont="1" applyAlignment="1">
      <alignment horizontal="center"/>
    </xf>
    <xf numFmtId="49" fontId="17" fillId="0" borderId="9" xfId="0" applyNumberFormat="1" applyFont="1" applyBorder="1" applyAlignment="1">
      <alignment horizontal="center"/>
    </xf>
    <xf numFmtId="49" fontId="17" fillId="0" borderId="6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7" borderId="0" xfId="0" applyFont="1" applyFill="1"/>
    <xf numFmtId="0" fontId="7" fillId="0" borderId="9" xfId="0" applyFont="1" applyBorder="1"/>
    <xf numFmtId="0" fontId="9" fillId="0" borderId="7" xfId="0" applyFont="1" applyBorder="1"/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9" fillId="0" borderId="9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49" fontId="9" fillId="0" borderId="6" xfId="0" applyNumberFormat="1" applyFont="1" applyBorder="1"/>
    <xf numFmtId="0" fontId="15" fillId="0" borderId="0" xfId="0" applyFont="1"/>
    <xf numFmtId="0" fontId="16" fillId="5" borderId="11" xfId="1" applyFont="1" applyFill="1" applyBorder="1" applyAlignment="1">
      <alignment horizontal="center" wrapText="1"/>
    </xf>
    <xf numFmtId="165" fontId="17" fillId="0" borderId="6" xfId="0" applyNumberFormat="1" applyFont="1" applyBorder="1" applyAlignment="1">
      <alignment horizontal="right"/>
    </xf>
    <xf numFmtId="165" fontId="17" fillId="0" borderId="1" xfId="0" applyNumberFormat="1" applyFont="1" applyBorder="1"/>
    <xf numFmtId="0" fontId="7" fillId="0" borderId="7" xfId="0" applyFont="1" applyBorder="1"/>
    <xf numFmtId="166" fontId="7" fillId="0" borderId="7" xfId="0" applyNumberFormat="1" applyFont="1" applyBorder="1"/>
    <xf numFmtId="0" fontId="15" fillId="5" borderId="6" xfId="0" applyFont="1" applyFill="1" applyBorder="1"/>
    <xf numFmtId="0" fontId="7" fillId="5" borderId="6" xfId="0" applyFont="1" applyFill="1" applyBorder="1"/>
    <xf numFmtId="0" fontId="9" fillId="5" borderId="6" xfId="0" applyFont="1" applyFill="1" applyBorder="1"/>
    <xf numFmtId="165" fontId="17" fillId="0" borderId="9" xfId="0" applyNumberFormat="1" applyFont="1" applyBorder="1" applyAlignment="1">
      <alignment horizontal="right"/>
    </xf>
    <xf numFmtId="2" fontId="7" fillId="8" borderId="0" xfId="0" applyNumberFormat="1" applyFont="1" applyFill="1"/>
    <xf numFmtId="165" fontId="7" fillId="8" borderId="0" xfId="0" applyNumberFormat="1" applyFont="1" applyFill="1"/>
    <xf numFmtId="49" fontId="19" fillId="0" borderId="6" xfId="0" applyNumberFormat="1" applyFont="1" applyBorder="1" applyAlignment="1">
      <alignment horizontal="left"/>
    </xf>
    <xf numFmtId="49" fontId="15" fillId="5" borderId="6" xfId="0" applyNumberFormat="1" applyFont="1" applyFill="1" applyBorder="1"/>
    <xf numFmtId="49" fontId="9" fillId="5" borderId="6" xfId="0" applyNumberFormat="1" applyFont="1" applyFill="1" applyBorder="1"/>
    <xf numFmtId="0" fontId="4" fillId="0" borderId="12" xfId="0" applyFont="1" applyBorder="1" applyAlignment="1">
      <alignment horizontal="center" wrapText="1"/>
    </xf>
    <xf numFmtId="49" fontId="17" fillId="5" borderId="6" xfId="0" applyNumberFormat="1" applyFont="1" applyFill="1" applyBorder="1" applyAlignment="1">
      <alignment horizontal="center"/>
    </xf>
    <xf numFmtId="165" fontId="17" fillId="5" borderId="6" xfId="0" applyNumberFormat="1" applyFont="1" applyFill="1" applyBorder="1" applyAlignment="1">
      <alignment horizontal="right"/>
    </xf>
    <xf numFmtId="49" fontId="14" fillId="5" borderId="6" xfId="0" applyNumberFormat="1" applyFont="1" applyFill="1" applyBorder="1" applyAlignment="1">
      <alignment horizontal="left"/>
    </xf>
    <xf numFmtId="2" fontId="16" fillId="0" borderId="9" xfId="0" applyNumberFormat="1" applyFont="1" applyBorder="1"/>
    <xf numFmtId="0" fontId="7" fillId="4" borderId="11" xfId="0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center" wrapText="1"/>
    </xf>
    <xf numFmtId="2" fontId="7" fillId="0" borderId="0" xfId="0" applyNumberFormat="1" applyFont="1"/>
    <xf numFmtId="165" fontId="7" fillId="8" borderId="13" xfId="0" applyNumberFormat="1" applyFont="1" applyFill="1" applyBorder="1"/>
    <xf numFmtId="0" fontId="21" fillId="0" borderId="0" xfId="0" applyFont="1"/>
    <xf numFmtId="0" fontId="16" fillId="2" borderId="11" xfId="0" applyFont="1" applyFill="1" applyBorder="1" applyAlignment="1">
      <alignment horizontal="center" wrapText="1"/>
    </xf>
    <xf numFmtId="164" fontId="17" fillId="0" borderId="9" xfId="0" applyNumberFormat="1" applyFont="1" applyBorder="1" applyAlignment="1">
      <alignment horizontal="right"/>
    </xf>
    <xf numFmtId="164" fontId="17" fillId="0" borderId="6" xfId="0" applyNumberFormat="1" applyFont="1" applyBorder="1" applyAlignment="1">
      <alignment horizontal="right"/>
    </xf>
    <xf numFmtId="0" fontId="21" fillId="0" borderId="6" xfId="0" applyFont="1" applyBorder="1"/>
    <xf numFmtId="164" fontId="17" fillId="0" borderId="1" xfId="0" applyNumberFormat="1" applyFont="1" applyBorder="1" applyAlignment="1">
      <alignment vertical="center"/>
    </xf>
    <xf numFmtId="164" fontId="17" fillId="5" borderId="6" xfId="0" applyNumberFormat="1" applyFont="1" applyFill="1" applyBorder="1" applyAlignment="1">
      <alignment horizontal="right"/>
    </xf>
    <xf numFmtId="2" fontId="16" fillId="6" borderId="0" xfId="0" applyNumberFormat="1" applyFont="1" applyFill="1"/>
    <xf numFmtId="0" fontId="5" fillId="6" borderId="0" xfId="0" applyFont="1" applyFill="1"/>
    <xf numFmtId="0" fontId="7" fillId="3" borderId="11" xfId="0" applyFont="1" applyFill="1" applyBorder="1" applyAlignment="1">
      <alignment horizontal="center" wrapText="1"/>
    </xf>
    <xf numFmtId="0" fontId="12" fillId="7" borderId="0" xfId="0" applyFont="1" applyFill="1" applyProtection="1">
      <protection locked="0"/>
    </xf>
    <xf numFmtId="0" fontId="12" fillId="0" borderId="0" xfId="0" applyFont="1" applyProtection="1">
      <protection locked="0"/>
    </xf>
    <xf numFmtId="0" fontId="5" fillId="7" borderId="0" xfId="1" applyFont="1" applyFill="1" applyAlignment="1">
      <alignment vertical="center"/>
    </xf>
    <xf numFmtId="0" fontId="19" fillId="0" borderId="0" xfId="1" applyFont="1"/>
    <xf numFmtId="0" fontId="23" fillId="0" borderId="0" xfId="0" applyFont="1"/>
    <xf numFmtId="0" fontId="14" fillId="0" borderId="0" xfId="1" applyFont="1"/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0" applyFont="1"/>
    <xf numFmtId="167" fontId="14" fillId="0" borderId="0" xfId="1" applyNumberFormat="1" applyFont="1"/>
    <xf numFmtId="0" fontId="19" fillId="0" borderId="0" xfId="1" applyFont="1" applyAlignment="1">
      <alignment horizontal="right"/>
    </xf>
    <xf numFmtId="167" fontId="19" fillId="0" borderId="0" xfId="1" applyNumberFormat="1" applyFont="1"/>
    <xf numFmtId="0" fontId="19" fillId="0" borderId="0" xfId="1" applyFont="1" applyAlignment="1">
      <alignment horizontal="center"/>
    </xf>
    <xf numFmtId="0" fontId="13" fillId="0" borderId="0" xfId="1" applyFont="1" applyAlignment="1">
      <alignment horizontal="right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left"/>
    </xf>
    <xf numFmtId="0" fontId="27" fillId="0" borderId="0" xfId="0" applyFont="1" applyAlignment="1">
      <alignment horizontal="left"/>
    </xf>
    <xf numFmtId="0" fontId="25" fillId="0" borderId="0" xfId="0" applyFont="1" applyAlignment="1">
      <alignment horizontal="right"/>
    </xf>
    <xf numFmtId="0" fontId="9" fillId="0" borderId="0" xfId="0" applyFont="1" applyAlignment="1">
      <alignment wrapText="1"/>
    </xf>
    <xf numFmtId="0" fontId="9" fillId="0" borderId="9" xfId="0" applyFont="1" applyBorder="1" applyAlignment="1">
      <alignment wrapText="1"/>
    </xf>
    <xf numFmtId="0" fontId="9" fillId="0" borderId="6" xfId="0" applyFont="1" applyBorder="1" applyAlignment="1">
      <alignment wrapText="1"/>
    </xf>
    <xf numFmtId="49" fontId="17" fillId="6" borderId="6" xfId="0" applyNumberFormat="1" applyFont="1" applyFill="1" applyBorder="1" applyAlignment="1">
      <alignment horizontal="left" wrapText="1"/>
    </xf>
    <xf numFmtId="0" fontId="9" fillId="5" borderId="6" xfId="0" applyFont="1" applyFill="1" applyBorder="1" applyAlignment="1">
      <alignment wrapText="1"/>
    </xf>
    <xf numFmtId="0" fontId="20" fillId="6" borderId="6" xfId="0" applyFont="1" applyFill="1" applyBorder="1" applyAlignment="1">
      <alignment vertical="center" wrapText="1"/>
    </xf>
    <xf numFmtId="49" fontId="17" fillId="6" borderId="6" xfId="0" applyNumberFormat="1" applyFont="1" applyFill="1" applyBorder="1" applyAlignment="1">
      <alignment horizontal="left" vertical="center" wrapText="1"/>
    </xf>
    <xf numFmtId="0" fontId="22" fillId="6" borderId="6" xfId="0" applyFont="1" applyFill="1" applyBorder="1" applyAlignment="1">
      <alignment wrapText="1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11" fillId="0" borderId="0" xfId="1" applyFont="1" applyAlignment="1">
      <alignment horizontal="center"/>
    </xf>
    <xf numFmtId="0" fontId="11" fillId="0" borderId="0" xfId="0" applyFont="1" applyAlignment="1">
      <alignment horizontal="center"/>
    </xf>
    <xf numFmtId="49" fontId="17" fillId="6" borderId="1" xfId="0" applyNumberFormat="1" applyFont="1" applyFill="1" applyBorder="1" applyAlignment="1">
      <alignment horizontal="left" vertical="center" wrapText="1"/>
    </xf>
    <xf numFmtId="49" fontId="17" fillId="6" borderId="9" xfId="0" applyNumberFormat="1" applyFont="1" applyFill="1" applyBorder="1" applyAlignment="1">
      <alignment horizontal="left" vertical="center" wrapText="1"/>
    </xf>
    <xf numFmtId="49" fontId="17" fillId="6" borderId="8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left" vertical="center"/>
    </xf>
    <xf numFmtId="49" fontId="14" fillId="0" borderId="9" xfId="0" applyNumberFormat="1" applyFont="1" applyBorder="1" applyAlignment="1">
      <alignment horizontal="left" vertical="center"/>
    </xf>
    <xf numFmtId="49" fontId="17" fillId="0" borderId="1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</cellXfs>
  <cellStyles count="2">
    <cellStyle name="Normal 2" xfId="1" xr:uid="{00000000-0005-0000-0000-000001000000}"/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93"/>
  <sheetViews>
    <sheetView workbookViewId="0">
      <selection activeCell="B11" sqref="B11"/>
    </sheetView>
  </sheetViews>
  <sheetFormatPr defaultRowHeight="14.4" x14ac:dyDescent="0.3"/>
  <cols>
    <col min="1" max="1" width="5.6640625" customWidth="1"/>
    <col min="2" max="2" width="17.33203125" customWidth="1"/>
    <col min="3" max="3" width="14.44140625" customWidth="1"/>
    <col min="4" max="4" width="13.5546875" customWidth="1"/>
  </cols>
  <sheetData>
    <row r="2" spans="1:15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</row>
    <row r="3" spans="1:15" x14ac:dyDescent="0.3">
      <c r="A3">
        <v>1</v>
      </c>
      <c r="B3" t="s">
        <v>15</v>
      </c>
      <c r="C3">
        <v>66050020046</v>
      </c>
      <c r="D3">
        <v>66050020046</v>
      </c>
      <c r="E3">
        <v>3.12</v>
      </c>
      <c r="F3">
        <v>1.64</v>
      </c>
      <c r="G3">
        <v>49</v>
      </c>
      <c r="H3">
        <v>0</v>
      </c>
      <c r="I3">
        <v>0</v>
      </c>
      <c r="J3">
        <v>0</v>
      </c>
      <c r="K3">
        <v>1.64</v>
      </c>
      <c r="L3">
        <v>25</v>
      </c>
      <c r="M3">
        <v>1.64</v>
      </c>
      <c r="N3">
        <v>2599</v>
      </c>
      <c r="O3">
        <v>2599</v>
      </c>
    </row>
    <row r="4" spans="1:15" x14ac:dyDescent="0.3">
      <c r="A4">
        <v>2</v>
      </c>
      <c r="B4" t="s">
        <v>16</v>
      </c>
      <c r="C4">
        <v>66050020047</v>
      </c>
      <c r="D4">
        <v>66050020047</v>
      </c>
      <c r="E4">
        <v>5.47</v>
      </c>
      <c r="F4">
        <v>1.57</v>
      </c>
      <c r="G4">
        <v>48</v>
      </c>
      <c r="H4">
        <v>0</v>
      </c>
      <c r="I4">
        <v>0</v>
      </c>
      <c r="J4">
        <v>0</v>
      </c>
      <c r="K4">
        <v>1.57</v>
      </c>
      <c r="L4">
        <v>21</v>
      </c>
      <c r="M4">
        <v>1.57</v>
      </c>
      <c r="N4">
        <v>3743</v>
      </c>
      <c r="O4">
        <v>3743</v>
      </c>
    </row>
    <row r="5" spans="1:15" x14ac:dyDescent="0.3">
      <c r="A5">
        <v>3</v>
      </c>
      <c r="B5" t="s">
        <v>17</v>
      </c>
      <c r="C5">
        <v>66050020048</v>
      </c>
      <c r="D5">
        <v>66050020048</v>
      </c>
      <c r="E5">
        <v>7.24</v>
      </c>
      <c r="F5">
        <v>7.13</v>
      </c>
      <c r="G5">
        <v>171</v>
      </c>
      <c r="H5">
        <v>0</v>
      </c>
      <c r="I5">
        <v>0</v>
      </c>
      <c r="J5">
        <v>0</v>
      </c>
      <c r="K5">
        <v>7.13</v>
      </c>
      <c r="L5">
        <v>86</v>
      </c>
      <c r="M5">
        <v>7.13</v>
      </c>
      <c r="N5">
        <v>16940</v>
      </c>
      <c r="O5">
        <v>16940</v>
      </c>
    </row>
    <row r="6" spans="1:15" x14ac:dyDescent="0.3">
      <c r="A6">
        <v>4</v>
      </c>
      <c r="B6" t="s">
        <v>18</v>
      </c>
      <c r="C6">
        <v>66050020089</v>
      </c>
      <c r="D6">
        <v>66050020089</v>
      </c>
      <c r="E6">
        <v>2.76</v>
      </c>
      <c r="F6">
        <v>2.1</v>
      </c>
      <c r="G6">
        <v>50</v>
      </c>
      <c r="H6">
        <v>0</v>
      </c>
      <c r="I6">
        <v>0</v>
      </c>
      <c r="J6">
        <v>0</v>
      </c>
      <c r="K6">
        <v>2.1</v>
      </c>
      <c r="L6">
        <v>25</v>
      </c>
      <c r="M6">
        <v>2.1</v>
      </c>
      <c r="N6">
        <v>4750</v>
      </c>
      <c r="O6">
        <v>4750</v>
      </c>
    </row>
    <row r="7" spans="1:15" x14ac:dyDescent="0.3">
      <c r="A7">
        <v>5</v>
      </c>
      <c r="B7" t="s">
        <v>19</v>
      </c>
      <c r="C7">
        <v>66050020118</v>
      </c>
      <c r="D7">
        <v>66050020118</v>
      </c>
      <c r="E7">
        <v>1.08</v>
      </c>
      <c r="F7">
        <v>0.68</v>
      </c>
      <c r="G7">
        <v>17</v>
      </c>
      <c r="H7">
        <v>0</v>
      </c>
      <c r="I7">
        <v>0</v>
      </c>
      <c r="J7">
        <v>0</v>
      </c>
      <c r="K7">
        <v>0.68</v>
      </c>
      <c r="L7">
        <v>8</v>
      </c>
      <c r="M7">
        <v>0.68</v>
      </c>
      <c r="N7">
        <v>1326</v>
      </c>
      <c r="O7">
        <v>1326</v>
      </c>
    </row>
    <row r="8" spans="1:15" x14ac:dyDescent="0.3">
      <c r="A8">
        <v>6</v>
      </c>
      <c r="B8" t="s">
        <v>20</v>
      </c>
      <c r="C8">
        <v>66050020119</v>
      </c>
      <c r="D8">
        <v>66050020119</v>
      </c>
      <c r="E8">
        <v>6.11</v>
      </c>
      <c r="F8">
        <v>3.86</v>
      </c>
      <c r="G8">
        <v>94</v>
      </c>
      <c r="H8">
        <v>0.39</v>
      </c>
      <c r="I8">
        <v>9</v>
      </c>
      <c r="J8">
        <v>9</v>
      </c>
      <c r="K8">
        <v>3.47</v>
      </c>
      <c r="L8">
        <v>53</v>
      </c>
      <c r="M8">
        <v>3.86</v>
      </c>
      <c r="N8">
        <v>5319</v>
      </c>
      <c r="O8">
        <v>4738</v>
      </c>
    </row>
    <row r="9" spans="1:15" x14ac:dyDescent="0.3">
      <c r="A9">
        <v>7</v>
      </c>
      <c r="B9" t="s">
        <v>21</v>
      </c>
      <c r="C9">
        <v>66050060079</v>
      </c>
      <c r="D9">
        <v>66050060079</v>
      </c>
      <c r="E9">
        <v>11.99</v>
      </c>
      <c r="F9">
        <v>5.92</v>
      </c>
      <c r="G9">
        <v>104</v>
      </c>
      <c r="H9">
        <v>0</v>
      </c>
      <c r="I9">
        <v>0</v>
      </c>
      <c r="J9">
        <v>0</v>
      </c>
      <c r="K9">
        <v>5.92</v>
      </c>
      <c r="L9">
        <v>104</v>
      </c>
      <c r="M9">
        <v>5.92</v>
      </c>
      <c r="N9">
        <v>7294</v>
      </c>
      <c r="O9">
        <v>3614</v>
      </c>
    </row>
    <row r="10" spans="1:15" x14ac:dyDescent="0.3">
      <c r="A10">
        <v>8</v>
      </c>
      <c r="B10" t="s">
        <v>22</v>
      </c>
      <c r="C10">
        <v>66050060102</v>
      </c>
      <c r="D10">
        <v>66050060094</v>
      </c>
      <c r="E10">
        <v>0.25</v>
      </c>
      <c r="F10">
        <v>0.19</v>
      </c>
      <c r="G10">
        <v>8</v>
      </c>
      <c r="H10">
        <v>0</v>
      </c>
      <c r="I10">
        <v>0</v>
      </c>
      <c r="J10">
        <v>0</v>
      </c>
      <c r="K10">
        <v>0.19</v>
      </c>
      <c r="L10">
        <v>4</v>
      </c>
      <c r="M10">
        <v>0.19</v>
      </c>
      <c r="N10">
        <v>373</v>
      </c>
      <c r="O10">
        <v>373</v>
      </c>
    </row>
    <row r="11" spans="1:15" x14ac:dyDescent="0.3">
      <c r="A11">
        <v>9</v>
      </c>
      <c r="B11" t="s">
        <v>23</v>
      </c>
      <c r="C11">
        <v>66050060103</v>
      </c>
      <c r="D11">
        <v>66050060093</v>
      </c>
      <c r="E11">
        <v>0.24</v>
      </c>
      <c r="F11">
        <v>0.22</v>
      </c>
      <c r="G11">
        <v>10</v>
      </c>
      <c r="H11">
        <v>0</v>
      </c>
      <c r="I11">
        <v>0</v>
      </c>
      <c r="J11">
        <v>0</v>
      </c>
      <c r="K11">
        <v>0.22</v>
      </c>
      <c r="L11">
        <v>5</v>
      </c>
      <c r="M11">
        <v>0.22</v>
      </c>
      <c r="N11">
        <v>456</v>
      </c>
      <c r="O11">
        <v>456</v>
      </c>
    </row>
    <row r="12" spans="1:15" x14ac:dyDescent="0.3">
      <c r="A12">
        <v>10</v>
      </c>
      <c r="B12" t="s">
        <v>24</v>
      </c>
      <c r="C12">
        <v>66050060104</v>
      </c>
      <c r="D12">
        <v>66050060095</v>
      </c>
      <c r="E12">
        <v>0.24</v>
      </c>
      <c r="F12">
        <v>0.24</v>
      </c>
      <c r="G12">
        <v>11</v>
      </c>
      <c r="H12">
        <v>0</v>
      </c>
      <c r="I12">
        <v>0</v>
      </c>
      <c r="J12">
        <v>0</v>
      </c>
      <c r="K12">
        <v>0.24</v>
      </c>
      <c r="L12">
        <v>5</v>
      </c>
      <c r="M12">
        <v>0.24</v>
      </c>
      <c r="N12">
        <v>470</v>
      </c>
      <c r="O12">
        <v>470</v>
      </c>
    </row>
    <row r="13" spans="1:15" x14ac:dyDescent="0.3">
      <c r="A13">
        <v>11</v>
      </c>
      <c r="B13" t="s">
        <v>25</v>
      </c>
      <c r="C13">
        <v>66050060105</v>
      </c>
      <c r="D13">
        <v>66050060096</v>
      </c>
      <c r="E13">
        <v>0.24</v>
      </c>
      <c r="F13">
        <v>0.24</v>
      </c>
      <c r="G13">
        <v>11</v>
      </c>
      <c r="H13">
        <v>0</v>
      </c>
      <c r="I13">
        <v>0</v>
      </c>
      <c r="J13">
        <v>0</v>
      </c>
      <c r="K13">
        <v>0.24</v>
      </c>
      <c r="L13">
        <v>5</v>
      </c>
      <c r="M13">
        <v>0.24</v>
      </c>
      <c r="N13">
        <v>488</v>
      </c>
      <c r="O13">
        <v>488</v>
      </c>
    </row>
    <row r="14" spans="1:15" x14ac:dyDescent="0.3">
      <c r="A14">
        <v>12</v>
      </c>
      <c r="B14" t="s">
        <v>26</v>
      </c>
      <c r="C14">
        <v>66150010014</v>
      </c>
      <c r="D14">
        <v>66150010014</v>
      </c>
      <c r="E14">
        <v>0.56999999999999995</v>
      </c>
      <c r="F14">
        <v>0.42</v>
      </c>
      <c r="G14">
        <v>10</v>
      </c>
      <c r="H14">
        <v>0</v>
      </c>
      <c r="I14">
        <v>0</v>
      </c>
      <c r="J14">
        <v>0</v>
      </c>
      <c r="K14">
        <v>0.42</v>
      </c>
      <c r="L14">
        <v>5</v>
      </c>
      <c r="M14">
        <v>0.42</v>
      </c>
      <c r="N14">
        <v>804</v>
      </c>
      <c r="O14">
        <v>772</v>
      </c>
    </row>
    <row r="15" spans="1:15" x14ac:dyDescent="0.3">
      <c r="A15">
        <v>13</v>
      </c>
      <c r="B15" t="s">
        <v>27</v>
      </c>
      <c r="C15">
        <v>66150010022</v>
      </c>
      <c r="D15">
        <v>66150010022</v>
      </c>
      <c r="E15">
        <v>0.61</v>
      </c>
      <c r="F15">
        <v>0.51</v>
      </c>
      <c r="G15">
        <v>7</v>
      </c>
      <c r="H15">
        <v>0</v>
      </c>
      <c r="I15">
        <v>0</v>
      </c>
      <c r="J15">
        <v>0</v>
      </c>
      <c r="K15">
        <v>0.51</v>
      </c>
      <c r="L15">
        <v>4</v>
      </c>
      <c r="M15">
        <v>0.51</v>
      </c>
      <c r="N15">
        <v>341</v>
      </c>
      <c r="O15">
        <v>341</v>
      </c>
    </row>
    <row r="16" spans="1:15" x14ac:dyDescent="0.3">
      <c r="A16">
        <v>14</v>
      </c>
      <c r="B16" t="s">
        <v>28</v>
      </c>
      <c r="C16">
        <v>66150010035</v>
      </c>
      <c r="D16">
        <v>66150010035</v>
      </c>
      <c r="E16">
        <v>13.32</v>
      </c>
      <c r="F16">
        <v>6.99</v>
      </c>
      <c r="G16">
        <v>162</v>
      </c>
      <c r="H16">
        <v>0</v>
      </c>
      <c r="I16">
        <v>0</v>
      </c>
      <c r="J16">
        <v>0</v>
      </c>
      <c r="K16">
        <v>6.99</v>
      </c>
      <c r="L16">
        <v>82</v>
      </c>
      <c r="M16">
        <v>6.99</v>
      </c>
      <c r="N16">
        <v>13684</v>
      </c>
      <c r="O16">
        <v>13588</v>
      </c>
    </row>
    <row r="17" spans="1:15" x14ac:dyDescent="0.3">
      <c r="A17">
        <v>15</v>
      </c>
      <c r="B17" t="s">
        <v>29</v>
      </c>
      <c r="C17">
        <v>66150010036</v>
      </c>
      <c r="D17">
        <v>66150010036</v>
      </c>
      <c r="E17">
        <v>2.0299999999999998</v>
      </c>
      <c r="F17">
        <v>1.85</v>
      </c>
      <c r="G17">
        <v>26</v>
      </c>
      <c r="H17">
        <v>0</v>
      </c>
      <c r="I17">
        <v>0</v>
      </c>
      <c r="J17">
        <v>0</v>
      </c>
      <c r="K17">
        <v>1.85</v>
      </c>
      <c r="L17">
        <v>13</v>
      </c>
      <c r="M17">
        <v>1.85</v>
      </c>
      <c r="N17">
        <v>2035</v>
      </c>
      <c r="O17">
        <v>2035</v>
      </c>
    </row>
    <row r="18" spans="1:15" x14ac:dyDescent="0.3">
      <c r="A18">
        <v>16</v>
      </c>
      <c r="B18" t="s">
        <v>30</v>
      </c>
      <c r="C18">
        <v>66150010037</v>
      </c>
      <c r="D18">
        <v>66150010037</v>
      </c>
      <c r="E18">
        <v>0.85</v>
      </c>
      <c r="F18">
        <v>0.85</v>
      </c>
      <c r="G18">
        <v>12</v>
      </c>
      <c r="H18">
        <v>0</v>
      </c>
      <c r="I18">
        <v>0</v>
      </c>
      <c r="J18">
        <v>0</v>
      </c>
      <c r="K18">
        <v>0.85</v>
      </c>
      <c r="L18">
        <v>6</v>
      </c>
      <c r="M18">
        <v>0.85</v>
      </c>
      <c r="N18">
        <v>1191</v>
      </c>
      <c r="O18">
        <v>1191</v>
      </c>
    </row>
    <row r="19" spans="1:15" x14ac:dyDescent="0.3">
      <c r="A19">
        <v>17</v>
      </c>
      <c r="B19" t="s">
        <v>31</v>
      </c>
      <c r="C19">
        <v>66150010043</v>
      </c>
      <c r="D19">
        <v>66150020125</v>
      </c>
      <c r="E19">
        <v>2.77</v>
      </c>
      <c r="F19">
        <v>2.64</v>
      </c>
      <c r="G19">
        <v>74</v>
      </c>
      <c r="H19">
        <v>0</v>
      </c>
      <c r="I19">
        <v>0</v>
      </c>
      <c r="J19">
        <v>0</v>
      </c>
      <c r="K19">
        <v>2.64</v>
      </c>
      <c r="L19">
        <v>37</v>
      </c>
      <c r="M19">
        <v>2.64</v>
      </c>
      <c r="N19">
        <v>3828</v>
      </c>
      <c r="O19">
        <v>3828</v>
      </c>
    </row>
    <row r="20" spans="1:15" x14ac:dyDescent="0.3">
      <c r="A20">
        <v>18</v>
      </c>
      <c r="B20" t="s">
        <v>31</v>
      </c>
      <c r="C20">
        <v>66150010043</v>
      </c>
      <c r="D20">
        <v>66150010043</v>
      </c>
      <c r="E20">
        <v>1.08</v>
      </c>
      <c r="F20">
        <v>1.07</v>
      </c>
      <c r="G20">
        <v>26</v>
      </c>
      <c r="H20">
        <v>0</v>
      </c>
      <c r="I20">
        <v>0</v>
      </c>
      <c r="J20">
        <v>0</v>
      </c>
      <c r="K20">
        <v>1.07</v>
      </c>
      <c r="L20">
        <v>13</v>
      </c>
      <c r="M20">
        <v>1.07</v>
      </c>
      <c r="N20">
        <v>1582</v>
      </c>
      <c r="O20">
        <v>1582</v>
      </c>
    </row>
    <row r="21" spans="1:15" x14ac:dyDescent="0.3">
      <c r="A21">
        <v>19</v>
      </c>
      <c r="B21" t="s">
        <v>32</v>
      </c>
      <c r="C21">
        <v>66150010045</v>
      </c>
      <c r="D21">
        <v>66150010045</v>
      </c>
      <c r="E21">
        <v>1.42</v>
      </c>
      <c r="F21">
        <v>1.43</v>
      </c>
      <c r="G21">
        <v>33</v>
      </c>
      <c r="H21">
        <v>0</v>
      </c>
      <c r="I21">
        <v>0</v>
      </c>
      <c r="J21">
        <v>0</v>
      </c>
      <c r="K21">
        <v>1.43</v>
      </c>
      <c r="L21">
        <v>16</v>
      </c>
      <c r="M21">
        <v>1.43</v>
      </c>
      <c r="N21">
        <v>2306</v>
      </c>
      <c r="O21">
        <v>2196</v>
      </c>
    </row>
    <row r="22" spans="1:15" x14ac:dyDescent="0.3">
      <c r="A22">
        <v>20</v>
      </c>
      <c r="B22" t="s">
        <v>33</v>
      </c>
      <c r="C22">
        <v>66150010055</v>
      </c>
      <c r="D22">
        <v>66150010055</v>
      </c>
      <c r="E22">
        <v>0.59</v>
      </c>
      <c r="F22">
        <v>0.48</v>
      </c>
      <c r="G22">
        <v>7</v>
      </c>
      <c r="H22">
        <v>0.09</v>
      </c>
      <c r="I22">
        <v>1</v>
      </c>
      <c r="J22">
        <v>1</v>
      </c>
      <c r="K22">
        <v>0.39</v>
      </c>
      <c r="L22">
        <v>3</v>
      </c>
      <c r="M22">
        <v>0.48</v>
      </c>
      <c r="N22">
        <v>343</v>
      </c>
      <c r="O22">
        <v>343</v>
      </c>
    </row>
    <row r="23" spans="1:15" x14ac:dyDescent="0.3">
      <c r="A23">
        <v>21</v>
      </c>
      <c r="B23" t="s">
        <v>34</v>
      </c>
      <c r="C23">
        <v>66150010078</v>
      </c>
      <c r="D23">
        <v>66150010078</v>
      </c>
      <c r="E23">
        <v>30.69</v>
      </c>
      <c r="F23">
        <v>23.97</v>
      </c>
      <c r="G23">
        <v>475</v>
      </c>
      <c r="H23">
        <v>0</v>
      </c>
      <c r="I23">
        <v>0</v>
      </c>
      <c r="J23">
        <v>0</v>
      </c>
      <c r="K23">
        <v>23.97</v>
      </c>
      <c r="L23">
        <v>238</v>
      </c>
      <c r="M23">
        <v>23.97</v>
      </c>
      <c r="N23">
        <v>34411</v>
      </c>
      <c r="O23">
        <v>34069</v>
      </c>
    </row>
    <row r="24" spans="1:15" x14ac:dyDescent="0.3">
      <c r="A24">
        <v>22</v>
      </c>
      <c r="B24" t="s">
        <v>35</v>
      </c>
      <c r="C24">
        <v>66150020060</v>
      </c>
      <c r="D24">
        <v>66150020061</v>
      </c>
      <c r="E24">
        <v>1.63</v>
      </c>
      <c r="F24">
        <v>1.45</v>
      </c>
      <c r="G24">
        <v>41</v>
      </c>
      <c r="H24">
        <v>0</v>
      </c>
      <c r="I24">
        <v>0</v>
      </c>
      <c r="J24">
        <v>0</v>
      </c>
      <c r="K24">
        <v>1.45</v>
      </c>
      <c r="L24">
        <v>20</v>
      </c>
      <c r="M24">
        <v>1.45</v>
      </c>
      <c r="N24">
        <v>2010</v>
      </c>
      <c r="O24">
        <v>2010</v>
      </c>
    </row>
    <row r="25" spans="1:15" x14ac:dyDescent="0.3">
      <c r="A25">
        <v>23</v>
      </c>
      <c r="B25" t="s">
        <v>35</v>
      </c>
      <c r="C25">
        <v>66150020060</v>
      </c>
      <c r="D25">
        <v>66150020060</v>
      </c>
      <c r="E25">
        <v>0.93</v>
      </c>
      <c r="F25">
        <v>0.93</v>
      </c>
      <c r="G25">
        <v>25</v>
      </c>
      <c r="H25">
        <v>0</v>
      </c>
      <c r="I25">
        <v>0</v>
      </c>
      <c r="J25">
        <v>0</v>
      </c>
      <c r="K25">
        <v>0.93</v>
      </c>
      <c r="L25">
        <v>12</v>
      </c>
      <c r="M25">
        <v>0.93</v>
      </c>
      <c r="N25">
        <v>1382</v>
      </c>
      <c r="O25">
        <v>1382</v>
      </c>
    </row>
    <row r="26" spans="1:15" x14ac:dyDescent="0.3">
      <c r="A26">
        <v>24</v>
      </c>
      <c r="B26" t="s">
        <v>36</v>
      </c>
      <c r="C26">
        <v>66150020124</v>
      </c>
      <c r="D26">
        <v>66150020124</v>
      </c>
      <c r="E26">
        <v>3.5</v>
      </c>
      <c r="F26">
        <v>3.5</v>
      </c>
      <c r="G26">
        <v>92</v>
      </c>
      <c r="H26">
        <v>0</v>
      </c>
      <c r="I26">
        <v>0</v>
      </c>
      <c r="J26">
        <v>0</v>
      </c>
      <c r="K26">
        <v>3.5</v>
      </c>
      <c r="L26">
        <v>46</v>
      </c>
      <c r="M26">
        <v>3.5</v>
      </c>
      <c r="N26">
        <v>6786</v>
      </c>
      <c r="O26">
        <v>6786</v>
      </c>
    </row>
    <row r="27" spans="1:15" x14ac:dyDescent="0.3">
      <c r="A27">
        <v>25</v>
      </c>
      <c r="B27" t="s">
        <v>37</v>
      </c>
      <c r="C27">
        <v>66150030112</v>
      </c>
      <c r="D27">
        <v>66150030112</v>
      </c>
      <c r="E27">
        <v>3.42</v>
      </c>
      <c r="F27">
        <v>3.41</v>
      </c>
      <c r="G27">
        <v>112</v>
      </c>
      <c r="H27">
        <v>0</v>
      </c>
      <c r="I27">
        <v>0</v>
      </c>
      <c r="J27">
        <v>0</v>
      </c>
      <c r="K27">
        <v>3.41</v>
      </c>
      <c r="L27">
        <v>56</v>
      </c>
      <c r="M27">
        <v>3.41</v>
      </c>
      <c r="N27">
        <v>6958</v>
      </c>
      <c r="O27">
        <v>6060</v>
      </c>
    </row>
    <row r="28" spans="1:15" x14ac:dyDescent="0.3">
      <c r="A28">
        <v>26</v>
      </c>
      <c r="B28" t="s">
        <v>38</v>
      </c>
      <c r="C28">
        <v>66150030113</v>
      </c>
      <c r="D28">
        <v>66150030113</v>
      </c>
      <c r="E28">
        <v>2.25</v>
      </c>
      <c r="F28">
        <v>2.25</v>
      </c>
      <c r="G28">
        <v>74</v>
      </c>
      <c r="H28">
        <v>0</v>
      </c>
      <c r="I28">
        <v>0</v>
      </c>
      <c r="J28">
        <v>0</v>
      </c>
      <c r="K28">
        <v>2.25</v>
      </c>
      <c r="L28">
        <v>37</v>
      </c>
      <c r="M28">
        <v>2.25</v>
      </c>
      <c r="N28">
        <v>6245</v>
      </c>
      <c r="O28">
        <v>6245</v>
      </c>
    </row>
    <row r="29" spans="1:15" x14ac:dyDescent="0.3">
      <c r="A29">
        <v>27</v>
      </c>
      <c r="B29" t="s">
        <v>39</v>
      </c>
      <c r="C29">
        <v>66150030114</v>
      </c>
      <c r="D29">
        <v>66150030114</v>
      </c>
      <c r="E29">
        <v>2.0499999999999998</v>
      </c>
      <c r="F29">
        <v>0.36</v>
      </c>
      <c r="G29">
        <v>17</v>
      </c>
      <c r="H29">
        <v>0</v>
      </c>
      <c r="I29">
        <v>0</v>
      </c>
      <c r="J29">
        <v>0</v>
      </c>
      <c r="K29">
        <v>0.36</v>
      </c>
      <c r="L29">
        <v>9</v>
      </c>
      <c r="M29">
        <v>0.36</v>
      </c>
      <c r="N29">
        <v>2</v>
      </c>
      <c r="O29">
        <v>2</v>
      </c>
    </row>
    <row r="30" spans="1:15" x14ac:dyDescent="0.3">
      <c r="A30">
        <v>28</v>
      </c>
      <c r="B30" t="s">
        <v>40</v>
      </c>
      <c r="C30">
        <v>66150030115</v>
      </c>
      <c r="D30">
        <v>66150030115</v>
      </c>
      <c r="E30">
        <v>0.82</v>
      </c>
      <c r="F30">
        <v>0.6</v>
      </c>
      <c r="G30">
        <v>26</v>
      </c>
      <c r="H30">
        <v>0</v>
      </c>
      <c r="I30">
        <v>0</v>
      </c>
      <c r="J30">
        <v>0</v>
      </c>
      <c r="K30">
        <v>0.6</v>
      </c>
      <c r="L30">
        <v>13</v>
      </c>
      <c r="M30">
        <v>0.6</v>
      </c>
      <c r="N30">
        <v>2326</v>
      </c>
      <c r="O30">
        <v>2326</v>
      </c>
    </row>
    <row r="31" spans="1:15" x14ac:dyDescent="0.3">
      <c r="A31">
        <v>29</v>
      </c>
      <c r="B31" t="s">
        <v>41</v>
      </c>
      <c r="C31">
        <v>66150030145</v>
      </c>
      <c r="D31">
        <v>66150030145</v>
      </c>
      <c r="E31">
        <v>0.49</v>
      </c>
      <c r="F31">
        <v>0.41</v>
      </c>
      <c r="G31">
        <v>12</v>
      </c>
      <c r="H31">
        <v>0</v>
      </c>
      <c r="I31">
        <v>0</v>
      </c>
      <c r="J31">
        <v>0</v>
      </c>
      <c r="K31">
        <v>0.41</v>
      </c>
      <c r="L31">
        <v>6</v>
      </c>
      <c r="M31">
        <v>0.41</v>
      </c>
      <c r="N31">
        <v>961</v>
      </c>
      <c r="O31">
        <v>961</v>
      </c>
    </row>
    <row r="32" spans="1:15" x14ac:dyDescent="0.3">
      <c r="A32">
        <v>30</v>
      </c>
      <c r="B32" t="s">
        <v>42</v>
      </c>
      <c r="C32">
        <v>66150060032</v>
      </c>
      <c r="D32">
        <v>66150060032</v>
      </c>
      <c r="E32">
        <v>1.94</v>
      </c>
      <c r="F32">
        <v>0.47</v>
      </c>
      <c r="G32">
        <v>14</v>
      </c>
      <c r="H32">
        <v>0</v>
      </c>
      <c r="I32">
        <v>0</v>
      </c>
      <c r="J32">
        <v>0</v>
      </c>
      <c r="K32">
        <v>0.47</v>
      </c>
      <c r="L32">
        <v>7</v>
      </c>
      <c r="M32">
        <v>0.47</v>
      </c>
      <c r="N32">
        <v>354</v>
      </c>
      <c r="O32">
        <v>354</v>
      </c>
    </row>
    <row r="33" spans="1:15" x14ac:dyDescent="0.3">
      <c r="A33">
        <v>31</v>
      </c>
      <c r="B33" t="s">
        <v>43</v>
      </c>
      <c r="C33">
        <v>66150060095</v>
      </c>
      <c r="D33">
        <v>66150060095</v>
      </c>
      <c r="E33">
        <v>3.89</v>
      </c>
      <c r="F33">
        <v>0.71</v>
      </c>
      <c r="G33">
        <v>32</v>
      </c>
      <c r="H33">
        <v>0</v>
      </c>
      <c r="I33">
        <v>0</v>
      </c>
      <c r="J33">
        <v>0</v>
      </c>
      <c r="K33">
        <v>0.71</v>
      </c>
      <c r="L33">
        <v>16</v>
      </c>
      <c r="M33">
        <v>0.71</v>
      </c>
      <c r="N33">
        <v>262</v>
      </c>
      <c r="O33">
        <v>262</v>
      </c>
    </row>
    <row r="34" spans="1:15" x14ac:dyDescent="0.3">
      <c r="A34">
        <v>32</v>
      </c>
      <c r="B34" t="s">
        <v>44</v>
      </c>
      <c r="C34">
        <v>66150070071</v>
      </c>
      <c r="D34">
        <v>66150070036</v>
      </c>
      <c r="E34">
        <v>0.32</v>
      </c>
      <c r="F34">
        <v>0.28999999999999998</v>
      </c>
      <c r="G34">
        <v>8</v>
      </c>
      <c r="H34">
        <v>0</v>
      </c>
      <c r="I34">
        <v>0</v>
      </c>
      <c r="J34">
        <v>0</v>
      </c>
      <c r="K34">
        <v>0.28999999999999998</v>
      </c>
      <c r="L34">
        <v>4</v>
      </c>
      <c r="M34">
        <v>0.28999999999999998</v>
      </c>
      <c r="N34">
        <v>567</v>
      </c>
      <c r="O34">
        <v>567</v>
      </c>
    </row>
    <row r="35" spans="1:15" x14ac:dyDescent="0.3">
      <c r="A35">
        <v>33</v>
      </c>
      <c r="B35" t="s">
        <v>44</v>
      </c>
      <c r="C35">
        <v>66150070071</v>
      </c>
      <c r="D35">
        <v>66150070071</v>
      </c>
      <c r="E35">
        <v>7.81</v>
      </c>
      <c r="F35">
        <v>5.08</v>
      </c>
      <c r="G35">
        <v>77</v>
      </c>
      <c r="H35">
        <v>0.14000000000000001</v>
      </c>
      <c r="I35">
        <v>2</v>
      </c>
      <c r="J35">
        <v>2</v>
      </c>
      <c r="K35">
        <v>4.9400000000000004</v>
      </c>
      <c r="L35">
        <v>75</v>
      </c>
      <c r="M35">
        <v>5.08</v>
      </c>
      <c r="N35">
        <v>7750</v>
      </c>
      <c r="O35">
        <v>3875</v>
      </c>
    </row>
    <row r="36" spans="1:15" x14ac:dyDescent="0.3">
      <c r="A36">
        <v>34</v>
      </c>
      <c r="B36" t="s">
        <v>45</v>
      </c>
      <c r="C36">
        <v>66150070099</v>
      </c>
      <c r="D36">
        <v>66150070228</v>
      </c>
      <c r="E36">
        <v>0.05</v>
      </c>
      <c r="F36">
        <v>0.05</v>
      </c>
      <c r="G36">
        <v>2</v>
      </c>
      <c r="H36">
        <v>0</v>
      </c>
      <c r="I36">
        <v>0</v>
      </c>
      <c r="J36">
        <v>0</v>
      </c>
      <c r="K36">
        <v>0.05</v>
      </c>
      <c r="L36">
        <v>1</v>
      </c>
      <c r="M36">
        <v>0.05</v>
      </c>
      <c r="N36">
        <v>88</v>
      </c>
      <c r="O36">
        <v>88</v>
      </c>
    </row>
    <row r="37" spans="1:15" x14ac:dyDescent="0.3">
      <c r="A37">
        <v>35</v>
      </c>
      <c r="B37" t="s">
        <v>46</v>
      </c>
      <c r="C37">
        <v>66150070162</v>
      </c>
      <c r="D37">
        <v>66150070162</v>
      </c>
      <c r="E37">
        <v>0.62</v>
      </c>
      <c r="F37">
        <v>0.57999999999999996</v>
      </c>
      <c r="G37">
        <v>14</v>
      </c>
      <c r="H37">
        <v>0</v>
      </c>
      <c r="I37">
        <v>0</v>
      </c>
      <c r="J37">
        <v>0</v>
      </c>
      <c r="K37">
        <v>0.57999999999999996</v>
      </c>
      <c r="L37">
        <v>7</v>
      </c>
      <c r="M37">
        <v>0.57999999999999996</v>
      </c>
      <c r="N37">
        <v>451</v>
      </c>
      <c r="O37">
        <v>451</v>
      </c>
    </row>
    <row r="38" spans="1:15" x14ac:dyDescent="0.3">
      <c r="A38">
        <v>36</v>
      </c>
      <c r="B38" t="s">
        <v>47</v>
      </c>
      <c r="C38">
        <v>66150070232</v>
      </c>
      <c r="D38">
        <v>66150070238</v>
      </c>
      <c r="E38">
        <v>0.06</v>
      </c>
      <c r="F38">
        <v>0.02</v>
      </c>
      <c r="G38">
        <v>1</v>
      </c>
      <c r="H38">
        <v>0</v>
      </c>
      <c r="I38">
        <v>0</v>
      </c>
      <c r="J38">
        <v>0</v>
      </c>
      <c r="K38">
        <v>0.02</v>
      </c>
      <c r="L38">
        <v>0</v>
      </c>
      <c r="M38">
        <v>0.02</v>
      </c>
      <c r="N38">
        <v>35</v>
      </c>
      <c r="O38">
        <v>35</v>
      </c>
    </row>
    <row r="39" spans="1:15" x14ac:dyDescent="0.3">
      <c r="A39">
        <v>37</v>
      </c>
      <c r="B39" t="s">
        <v>48</v>
      </c>
      <c r="C39">
        <v>66150080002</v>
      </c>
      <c r="D39">
        <v>66150080002</v>
      </c>
      <c r="E39">
        <v>1.3</v>
      </c>
      <c r="F39">
        <v>1.1399999999999999</v>
      </c>
      <c r="G39">
        <v>39</v>
      </c>
      <c r="H39">
        <v>0</v>
      </c>
      <c r="I39">
        <v>0</v>
      </c>
      <c r="J39">
        <v>0</v>
      </c>
      <c r="K39">
        <v>1.1399999999999999</v>
      </c>
      <c r="L39">
        <v>19</v>
      </c>
      <c r="M39">
        <v>1.1399999999999999</v>
      </c>
      <c r="N39">
        <v>2405</v>
      </c>
      <c r="O39">
        <v>2405</v>
      </c>
    </row>
    <row r="40" spans="1:15" x14ac:dyDescent="0.3">
      <c r="A40">
        <v>38</v>
      </c>
      <c r="B40" t="s">
        <v>49</v>
      </c>
      <c r="C40">
        <v>66150080003</v>
      </c>
      <c r="D40">
        <v>66150080003</v>
      </c>
      <c r="E40">
        <v>7.31</v>
      </c>
      <c r="F40">
        <v>6.67</v>
      </c>
      <c r="G40">
        <v>205</v>
      </c>
      <c r="H40">
        <v>0</v>
      </c>
      <c r="I40">
        <v>0</v>
      </c>
      <c r="J40">
        <v>0</v>
      </c>
      <c r="K40">
        <v>6.67</v>
      </c>
      <c r="L40">
        <v>102</v>
      </c>
      <c r="M40">
        <v>6.67</v>
      </c>
      <c r="N40">
        <v>7852</v>
      </c>
      <c r="O40">
        <v>7852</v>
      </c>
    </row>
    <row r="41" spans="1:15" x14ac:dyDescent="0.3">
      <c r="A41">
        <v>39</v>
      </c>
      <c r="B41" t="s">
        <v>50</v>
      </c>
      <c r="C41">
        <v>66150080005</v>
      </c>
      <c r="D41">
        <v>66150080005</v>
      </c>
      <c r="E41">
        <v>14.5</v>
      </c>
      <c r="F41">
        <v>14.52</v>
      </c>
      <c r="G41">
        <v>242</v>
      </c>
      <c r="H41">
        <v>0</v>
      </c>
      <c r="I41">
        <v>0</v>
      </c>
      <c r="J41">
        <v>0</v>
      </c>
      <c r="K41">
        <v>14.52</v>
      </c>
      <c r="L41">
        <v>121</v>
      </c>
      <c r="M41">
        <v>14.52</v>
      </c>
      <c r="N41">
        <v>19064</v>
      </c>
      <c r="O41">
        <v>18506</v>
      </c>
    </row>
    <row r="42" spans="1:15" x14ac:dyDescent="0.3">
      <c r="A42">
        <v>40</v>
      </c>
      <c r="B42" t="s">
        <v>51</v>
      </c>
      <c r="C42">
        <v>66150080006</v>
      </c>
      <c r="D42">
        <v>66150080006</v>
      </c>
      <c r="E42">
        <v>2.31</v>
      </c>
      <c r="F42">
        <v>2.2999999999999998</v>
      </c>
      <c r="G42">
        <v>59</v>
      </c>
      <c r="H42">
        <v>0</v>
      </c>
      <c r="I42">
        <v>0</v>
      </c>
      <c r="J42">
        <v>0</v>
      </c>
      <c r="K42">
        <v>2.2999999999999998</v>
      </c>
      <c r="L42">
        <v>30</v>
      </c>
      <c r="M42">
        <v>2.2999999999999998</v>
      </c>
      <c r="N42">
        <v>4527</v>
      </c>
      <c r="O42">
        <v>4527</v>
      </c>
    </row>
    <row r="43" spans="1:15" x14ac:dyDescent="0.3">
      <c r="A43">
        <v>41</v>
      </c>
      <c r="B43" t="s">
        <v>52</v>
      </c>
      <c r="C43">
        <v>66150080014</v>
      </c>
      <c r="D43">
        <v>66150080026</v>
      </c>
      <c r="E43">
        <v>48.78</v>
      </c>
      <c r="F43">
        <v>43.42</v>
      </c>
      <c r="G43">
        <v>1820</v>
      </c>
      <c r="H43">
        <v>1.59</v>
      </c>
      <c r="I43">
        <v>70</v>
      </c>
      <c r="J43">
        <v>35</v>
      </c>
      <c r="K43">
        <v>41.83</v>
      </c>
      <c r="L43">
        <v>116</v>
      </c>
      <c r="M43">
        <v>43.42</v>
      </c>
      <c r="N43">
        <v>58999</v>
      </c>
      <c r="O43">
        <v>56356</v>
      </c>
    </row>
    <row r="44" spans="1:15" x14ac:dyDescent="0.3">
      <c r="A44">
        <v>42</v>
      </c>
      <c r="B44" t="s">
        <v>53</v>
      </c>
      <c r="C44">
        <v>66150090027</v>
      </c>
      <c r="D44">
        <v>66150090017</v>
      </c>
      <c r="E44">
        <v>2.08</v>
      </c>
      <c r="F44">
        <v>0.31</v>
      </c>
      <c r="G44">
        <v>9</v>
      </c>
      <c r="H44">
        <v>0</v>
      </c>
      <c r="I44">
        <v>0</v>
      </c>
      <c r="J44">
        <v>0</v>
      </c>
      <c r="K44">
        <v>0.31</v>
      </c>
      <c r="L44">
        <v>6</v>
      </c>
      <c r="M44">
        <v>0.31</v>
      </c>
      <c r="N44">
        <v>297</v>
      </c>
      <c r="O44">
        <v>146</v>
      </c>
    </row>
    <row r="45" spans="1:15" x14ac:dyDescent="0.3">
      <c r="A45">
        <v>43</v>
      </c>
      <c r="B45" t="s">
        <v>54</v>
      </c>
      <c r="C45">
        <v>66150100054</v>
      </c>
      <c r="D45">
        <v>66150100054</v>
      </c>
      <c r="E45">
        <v>4.79</v>
      </c>
      <c r="F45">
        <v>2.3199999999999998</v>
      </c>
      <c r="G45">
        <v>39</v>
      </c>
      <c r="H45">
        <v>0</v>
      </c>
      <c r="I45">
        <v>0</v>
      </c>
      <c r="J45">
        <v>0</v>
      </c>
      <c r="K45">
        <v>2.3199999999999998</v>
      </c>
      <c r="L45">
        <v>25</v>
      </c>
      <c r="M45">
        <v>2.3199999999999998</v>
      </c>
      <c r="N45">
        <v>1819</v>
      </c>
      <c r="O45">
        <v>1468</v>
      </c>
    </row>
    <row r="46" spans="1:15" x14ac:dyDescent="0.3">
      <c r="A46">
        <v>44</v>
      </c>
      <c r="B46" t="s">
        <v>55</v>
      </c>
      <c r="C46">
        <v>66150100056</v>
      </c>
      <c r="D46">
        <v>66150100056</v>
      </c>
      <c r="E46">
        <v>0.32</v>
      </c>
      <c r="F46">
        <v>0.12</v>
      </c>
      <c r="G46">
        <v>3</v>
      </c>
      <c r="H46">
        <v>0</v>
      </c>
      <c r="I46">
        <v>0</v>
      </c>
      <c r="J46">
        <v>0</v>
      </c>
      <c r="K46">
        <v>0.12</v>
      </c>
      <c r="L46">
        <v>1</v>
      </c>
      <c r="M46">
        <v>0.12</v>
      </c>
      <c r="N46">
        <v>159</v>
      </c>
      <c r="O46">
        <v>159</v>
      </c>
    </row>
    <row r="47" spans="1:15" x14ac:dyDescent="0.3">
      <c r="A47">
        <v>45</v>
      </c>
      <c r="B47" t="s">
        <v>56</v>
      </c>
      <c r="C47">
        <v>66150100057</v>
      </c>
      <c r="D47">
        <v>66150100057</v>
      </c>
      <c r="E47">
        <v>0.76</v>
      </c>
      <c r="F47">
        <v>0.4</v>
      </c>
      <c r="G47">
        <v>10</v>
      </c>
      <c r="H47">
        <v>0</v>
      </c>
      <c r="I47">
        <v>0</v>
      </c>
      <c r="J47">
        <v>0</v>
      </c>
      <c r="K47">
        <v>0.4</v>
      </c>
      <c r="L47">
        <v>5</v>
      </c>
      <c r="M47">
        <v>0.4</v>
      </c>
      <c r="N47">
        <v>438</v>
      </c>
      <c r="O47">
        <v>438</v>
      </c>
    </row>
    <row r="48" spans="1:15" x14ac:dyDescent="0.3">
      <c r="A48">
        <v>46</v>
      </c>
      <c r="B48" t="s">
        <v>57</v>
      </c>
      <c r="C48">
        <v>66150100071</v>
      </c>
      <c r="D48">
        <v>66150100071</v>
      </c>
      <c r="E48">
        <v>1.93</v>
      </c>
      <c r="F48">
        <v>1.75</v>
      </c>
      <c r="G48">
        <v>42</v>
      </c>
      <c r="H48">
        <v>0</v>
      </c>
      <c r="I48">
        <v>0</v>
      </c>
      <c r="J48">
        <v>0</v>
      </c>
      <c r="K48">
        <v>1.75</v>
      </c>
      <c r="L48">
        <v>21</v>
      </c>
      <c r="M48">
        <v>1.75</v>
      </c>
      <c r="N48">
        <v>2596</v>
      </c>
      <c r="O48">
        <v>2596</v>
      </c>
    </row>
    <row r="49" spans="1:15" x14ac:dyDescent="0.3">
      <c r="A49">
        <v>47</v>
      </c>
      <c r="B49" t="s">
        <v>57</v>
      </c>
      <c r="C49">
        <v>66150100071</v>
      </c>
      <c r="D49">
        <v>66150020127</v>
      </c>
      <c r="E49">
        <v>1.85</v>
      </c>
      <c r="F49">
        <v>1.26</v>
      </c>
      <c r="G49">
        <v>40</v>
      </c>
      <c r="H49">
        <v>0</v>
      </c>
      <c r="I49">
        <v>0</v>
      </c>
      <c r="J49">
        <v>0</v>
      </c>
      <c r="K49">
        <v>1.26</v>
      </c>
      <c r="L49">
        <v>20</v>
      </c>
      <c r="M49">
        <v>1.26</v>
      </c>
      <c r="N49">
        <v>1885</v>
      </c>
      <c r="O49">
        <v>1885</v>
      </c>
    </row>
    <row r="50" spans="1:15" x14ac:dyDescent="0.3">
      <c r="A50">
        <v>48</v>
      </c>
      <c r="B50" t="s">
        <v>58</v>
      </c>
      <c r="C50">
        <v>66250010040</v>
      </c>
      <c r="D50">
        <v>66250010040</v>
      </c>
      <c r="E50">
        <v>0.92</v>
      </c>
      <c r="F50">
        <v>0.51</v>
      </c>
      <c r="G50">
        <v>22</v>
      </c>
      <c r="H50">
        <v>0.33</v>
      </c>
      <c r="I50">
        <v>15</v>
      </c>
      <c r="J50">
        <v>0</v>
      </c>
      <c r="K50">
        <v>0.18</v>
      </c>
      <c r="L50">
        <v>1</v>
      </c>
      <c r="M50">
        <v>0.51</v>
      </c>
      <c r="N50">
        <v>309</v>
      </c>
      <c r="O50">
        <v>309</v>
      </c>
    </row>
    <row r="51" spans="1:15" x14ac:dyDescent="0.3">
      <c r="A51">
        <v>49</v>
      </c>
      <c r="B51" t="s">
        <v>59</v>
      </c>
      <c r="C51">
        <v>66250010050</v>
      </c>
      <c r="D51">
        <v>66250010059</v>
      </c>
      <c r="E51">
        <v>21.4</v>
      </c>
      <c r="F51">
        <v>19.84</v>
      </c>
      <c r="G51">
        <v>659</v>
      </c>
      <c r="H51">
        <v>12.46</v>
      </c>
      <c r="I51">
        <v>400</v>
      </c>
      <c r="J51">
        <v>0</v>
      </c>
      <c r="K51">
        <v>7.38</v>
      </c>
      <c r="L51">
        <v>0</v>
      </c>
      <c r="M51">
        <v>19.84</v>
      </c>
      <c r="N51">
        <v>12432</v>
      </c>
      <c r="O51">
        <v>11095</v>
      </c>
    </row>
    <row r="52" spans="1:15" x14ac:dyDescent="0.3">
      <c r="A52">
        <v>50</v>
      </c>
      <c r="B52" t="s">
        <v>59</v>
      </c>
      <c r="C52">
        <v>66250010050</v>
      </c>
      <c r="D52">
        <v>66250010050</v>
      </c>
      <c r="E52">
        <v>48.7</v>
      </c>
      <c r="F52">
        <v>45.05</v>
      </c>
      <c r="G52">
        <v>1354</v>
      </c>
      <c r="H52">
        <v>4.99</v>
      </c>
      <c r="I52">
        <v>130</v>
      </c>
      <c r="J52">
        <v>0</v>
      </c>
      <c r="K52">
        <v>40.06</v>
      </c>
      <c r="L52">
        <v>0</v>
      </c>
      <c r="M52">
        <v>41.79</v>
      </c>
      <c r="N52">
        <v>41979</v>
      </c>
      <c r="O52">
        <v>39740</v>
      </c>
    </row>
    <row r="53" spans="1:15" x14ac:dyDescent="0.3">
      <c r="A53">
        <v>51</v>
      </c>
      <c r="B53" t="s">
        <v>60</v>
      </c>
      <c r="C53">
        <v>66250020047</v>
      </c>
      <c r="D53">
        <v>66250020111</v>
      </c>
      <c r="E53">
        <v>10.130000000000001</v>
      </c>
      <c r="F53">
        <v>10.119999999999999</v>
      </c>
      <c r="G53">
        <v>346</v>
      </c>
      <c r="H53">
        <v>1.88</v>
      </c>
      <c r="I53">
        <v>85</v>
      </c>
      <c r="J53">
        <v>0</v>
      </c>
      <c r="K53">
        <v>8.24</v>
      </c>
      <c r="L53">
        <v>0</v>
      </c>
      <c r="M53">
        <v>10.119999999999999</v>
      </c>
      <c r="N53">
        <v>4655</v>
      </c>
      <c r="O53">
        <v>4636</v>
      </c>
    </row>
    <row r="54" spans="1:15" x14ac:dyDescent="0.3">
      <c r="A54">
        <v>52</v>
      </c>
      <c r="B54" t="s">
        <v>61</v>
      </c>
      <c r="C54">
        <v>66250020250</v>
      </c>
      <c r="D54">
        <v>66250020250</v>
      </c>
      <c r="E54">
        <v>6.54</v>
      </c>
      <c r="F54">
        <v>1.3</v>
      </c>
      <c r="G54">
        <v>52</v>
      </c>
      <c r="H54">
        <v>0</v>
      </c>
      <c r="I54">
        <v>0</v>
      </c>
      <c r="J54">
        <v>0</v>
      </c>
      <c r="K54">
        <v>1.3</v>
      </c>
      <c r="L54">
        <v>0</v>
      </c>
      <c r="M54">
        <v>1.3</v>
      </c>
      <c r="N54">
        <v>787</v>
      </c>
      <c r="O54">
        <v>787</v>
      </c>
    </row>
    <row r="55" spans="1:15" x14ac:dyDescent="0.3">
      <c r="A55">
        <v>53</v>
      </c>
      <c r="B55" t="s">
        <v>61</v>
      </c>
      <c r="C55">
        <v>66250020250</v>
      </c>
      <c r="D55">
        <v>66250020364</v>
      </c>
      <c r="E55">
        <v>3.59</v>
      </c>
      <c r="F55">
        <v>0.89</v>
      </c>
      <c r="G55">
        <v>39</v>
      </c>
      <c r="H55">
        <v>0.06</v>
      </c>
      <c r="I55">
        <v>3</v>
      </c>
      <c r="J55">
        <v>0</v>
      </c>
      <c r="K55">
        <v>0.83</v>
      </c>
      <c r="L55">
        <v>0</v>
      </c>
      <c r="M55">
        <v>0.47</v>
      </c>
      <c r="N55">
        <v>733</v>
      </c>
      <c r="O55">
        <v>722</v>
      </c>
    </row>
    <row r="56" spans="1:15" x14ac:dyDescent="0.3">
      <c r="A56">
        <v>54</v>
      </c>
      <c r="B56" t="s">
        <v>62</v>
      </c>
      <c r="C56">
        <v>66250030146</v>
      </c>
      <c r="D56">
        <v>66250030146</v>
      </c>
      <c r="E56">
        <v>15.4</v>
      </c>
      <c r="F56">
        <v>5.22</v>
      </c>
      <c r="G56">
        <v>224</v>
      </c>
      <c r="H56">
        <v>0</v>
      </c>
      <c r="I56">
        <v>0</v>
      </c>
      <c r="J56">
        <v>0</v>
      </c>
      <c r="K56">
        <v>5.22</v>
      </c>
      <c r="L56">
        <v>0</v>
      </c>
      <c r="M56">
        <v>5.22</v>
      </c>
      <c r="N56">
        <v>8224</v>
      </c>
      <c r="O56">
        <v>8224</v>
      </c>
    </row>
    <row r="57" spans="1:15" x14ac:dyDescent="0.3">
      <c r="A57">
        <v>55</v>
      </c>
      <c r="B57" t="s">
        <v>62</v>
      </c>
      <c r="C57">
        <v>66250030146</v>
      </c>
      <c r="D57">
        <v>66250030147</v>
      </c>
      <c r="E57">
        <v>0.5</v>
      </c>
      <c r="F57">
        <v>0.51</v>
      </c>
      <c r="G57">
        <v>17</v>
      </c>
      <c r="H57">
        <v>0.25</v>
      </c>
      <c r="I57">
        <v>6</v>
      </c>
      <c r="J57">
        <v>0</v>
      </c>
      <c r="K57">
        <v>0.26</v>
      </c>
      <c r="L57">
        <v>0</v>
      </c>
      <c r="M57">
        <v>0.51</v>
      </c>
      <c r="N57">
        <v>437</v>
      </c>
      <c r="O57">
        <v>437</v>
      </c>
    </row>
    <row r="58" spans="1:15" x14ac:dyDescent="0.3">
      <c r="A58">
        <v>56</v>
      </c>
      <c r="B58" t="s">
        <v>62</v>
      </c>
      <c r="C58">
        <v>66250030146</v>
      </c>
      <c r="D58">
        <v>66250030148</v>
      </c>
      <c r="E58">
        <v>2.8</v>
      </c>
      <c r="F58">
        <v>1.51</v>
      </c>
      <c r="G58">
        <v>66</v>
      </c>
      <c r="H58">
        <v>0</v>
      </c>
      <c r="I58">
        <v>0</v>
      </c>
      <c r="J58">
        <v>0</v>
      </c>
      <c r="K58">
        <v>1.51</v>
      </c>
      <c r="L58">
        <v>0</v>
      </c>
      <c r="M58">
        <v>1.51</v>
      </c>
      <c r="N58">
        <v>1401</v>
      </c>
      <c r="O58">
        <v>1401</v>
      </c>
    </row>
    <row r="59" spans="1:15" x14ac:dyDescent="0.3">
      <c r="A59">
        <v>57</v>
      </c>
      <c r="B59" t="s">
        <v>63</v>
      </c>
      <c r="C59">
        <v>66250030267</v>
      </c>
      <c r="D59">
        <v>66250030267</v>
      </c>
      <c r="E59">
        <v>11.95</v>
      </c>
      <c r="F59">
        <v>6.38</v>
      </c>
      <c r="G59">
        <v>230</v>
      </c>
      <c r="H59">
        <v>0</v>
      </c>
      <c r="I59">
        <v>0</v>
      </c>
      <c r="J59">
        <v>0</v>
      </c>
      <c r="K59">
        <v>6.38</v>
      </c>
      <c r="L59">
        <v>0</v>
      </c>
      <c r="M59">
        <v>6.38</v>
      </c>
      <c r="N59">
        <v>1257</v>
      </c>
      <c r="O59">
        <v>1220</v>
      </c>
    </row>
    <row r="60" spans="1:15" x14ac:dyDescent="0.3">
      <c r="A60">
        <v>58</v>
      </c>
      <c r="B60" t="s">
        <v>64</v>
      </c>
      <c r="C60">
        <v>66250030368</v>
      </c>
      <c r="D60">
        <v>66250030368</v>
      </c>
      <c r="E60">
        <v>1.24</v>
      </c>
      <c r="F60">
        <v>0.86</v>
      </c>
      <c r="G60">
        <v>39</v>
      </c>
      <c r="H60">
        <v>0.22</v>
      </c>
      <c r="I60">
        <v>10</v>
      </c>
      <c r="J60">
        <v>5</v>
      </c>
      <c r="K60">
        <v>0.64</v>
      </c>
      <c r="L60">
        <v>29</v>
      </c>
      <c r="M60">
        <v>0.86</v>
      </c>
      <c r="N60">
        <v>694</v>
      </c>
      <c r="O60">
        <v>338</v>
      </c>
    </row>
    <row r="61" spans="1:15" x14ac:dyDescent="0.3">
      <c r="A61">
        <v>59</v>
      </c>
      <c r="B61" t="s">
        <v>65</v>
      </c>
      <c r="C61">
        <v>66250030432</v>
      </c>
      <c r="D61">
        <v>66250030432</v>
      </c>
      <c r="E61">
        <v>2.2400000000000002</v>
      </c>
      <c r="F61">
        <v>0.79</v>
      </c>
      <c r="G61">
        <v>35</v>
      </c>
      <c r="H61">
        <v>0</v>
      </c>
      <c r="I61">
        <v>0</v>
      </c>
      <c r="J61">
        <v>0</v>
      </c>
      <c r="K61">
        <v>0.79</v>
      </c>
      <c r="L61">
        <v>17</v>
      </c>
      <c r="M61">
        <v>0.79</v>
      </c>
      <c r="N61">
        <v>739</v>
      </c>
      <c r="O61">
        <v>739</v>
      </c>
    </row>
    <row r="62" spans="1:15" x14ac:dyDescent="0.3">
      <c r="A62">
        <v>60</v>
      </c>
      <c r="B62" t="s">
        <v>66</v>
      </c>
      <c r="C62">
        <v>66250030479</v>
      </c>
      <c r="D62">
        <v>66250030140</v>
      </c>
      <c r="E62">
        <v>1.46</v>
      </c>
      <c r="F62">
        <v>1.46</v>
      </c>
      <c r="G62">
        <v>44</v>
      </c>
      <c r="H62">
        <v>0</v>
      </c>
      <c r="I62">
        <v>0</v>
      </c>
      <c r="J62">
        <v>0</v>
      </c>
      <c r="K62">
        <v>1.46</v>
      </c>
      <c r="L62">
        <v>22</v>
      </c>
      <c r="M62">
        <v>1.46</v>
      </c>
      <c r="N62">
        <v>3644</v>
      </c>
      <c r="O62">
        <v>3644</v>
      </c>
    </row>
    <row r="63" spans="1:15" x14ac:dyDescent="0.3">
      <c r="A63">
        <v>61</v>
      </c>
      <c r="B63" t="s">
        <v>67</v>
      </c>
      <c r="C63">
        <v>66600040129</v>
      </c>
      <c r="D63">
        <v>66600040129</v>
      </c>
      <c r="E63">
        <v>1.17</v>
      </c>
      <c r="F63">
        <v>1</v>
      </c>
      <c r="G63">
        <v>44</v>
      </c>
      <c r="H63">
        <v>0</v>
      </c>
      <c r="I63">
        <v>0</v>
      </c>
      <c r="J63">
        <v>0</v>
      </c>
      <c r="K63">
        <v>1</v>
      </c>
      <c r="L63">
        <v>22</v>
      </c>
      <c r="M63">
        <v>1</v>
      </c>
      <c r="N63">
        <v>2234</v>
      </c>
      <c r="O63">
        <v>2234</v>
      </c>
    </row>
    <row r="64" spans="1:15" x14ac:dyDescent="0.3">
      <c r="A64">
        <v>62</v>
      </c>
      <c r="B64" t="s">
        <v>68</v>
      </c>
      <c r="C64">
        <v>66600040130</v>
      </c>
      <c r="D64">
        <v>66600040130</v>
      </c>
      <c r="E64">
        <v>11.14</v>
      </c>
      <c r="F64">
        <v>9.5</v>
      </c>
      <c r="G64">
        <v>475</v>
      </c>
      <c r="H64">
        <v>0</v>
      </c>
      <c r="I64">
        <v>0</v>
      </c>
      <c r="J64">
        <v>0</v>
      </c>
      <c r="K64">
        <v>9.5</v>
      </c>
      <c r="L64">
        <v>0</v>
      </c>
      <c r="M64">
        <v>9.5</v>
      </c>
      <c r="N64">
        <v>1034</v>
      </c>
      <c r="O64">
        <v>1025</v>
      </c>
    </row>
    <row r="65" spans="1:15" x14ac:dyDescent="0.3">
      <c r="A65">
        <v>63</v>
      </c>
      <c r="B65" t="s">
        <v>69</v>
      </c>
      <c r="C65">
        <v>66600050070</v>
      </c>
      <c r="D65">
        <v>66600050070</v>
      </c>
      <c r="E65">
        <v>21.62</v>
      </c>
      <c r="F65">
        <v>2.0499999999999998</v>
      </c>
      <c r="G65">
        <v>103</v>
      </c>
      <c r="H65">
        <v>0</v>
      </c>
      <c r="I65">
        <v>0</v>
      </c>
      <c r="J65">
        <v>0</v>
      </c>
      <c r="K65">
        <v>2.0499999999999998</v>
      </c>
      <c r="L65">
        <v>0</v>
      </c>
      <c r="M65">
        <v>2.0499999999999998</v>
      </c>
      <c r="N65">
        <v>575</v>
      </c>
      <c r="O65">
        <v>449</v>
      </c>
    </row>
    <row r="66" spans="1:15" x14ac:dyDescent="0.3">
      <c r="A66">
        <v>64</v>
      </c>
      <c r="B66" t="s">
        <v>70</v>
      </c>
      <c r="C66">
        <v>66600050083</v>
      </c>
      <c r="D66">
        <v>66600050083</v>
      </c>
      <c r="E66">
        <v>7.37</v>
      </c>
      <c r="F66">
        <v>2.4500000000000002</v>
      </c>
      <c r="G66">
        <v>105</v>
      </c>
      <c r="H66">
        <v>0</v>
      </c>
      <c r="I66">
        <v>0</v>
      </c>
      <c r="J66">
        <v>0</v>
      </c>
      <c r="K66">
        <v>2.4500000000000002</v>
      </c>
      <c r="L66">
        <v>0</v>
      </c>
      <c r="M66">
        <v>2.4500000000000002</v>
      </c>
      <c r="N66">
        <v>1517</v>
      </c>
      <c r="O66">
        <v>1489</v>
      </c>
    </row>
    <row r="67" spans="1:15" x14ac:dyDescent="0.3">
      <c r="A67">
        <v>65</v>
      </c>
      <c r="B67" t="s">
        <v>71</v>
      </c>
      <c r="C67">
        <v>66600050137</v>
      </c>
      <c r="D67">
        <v>66600050115</v>
      </c>
      <c r="E67">
        <v>6.12</v>
      </c>
      <c r="F67">
        <v>6.11</v>
      </c>
      <c r="G67">
        <v>289</v>
      </c>
      <c r="H67">
        <v>0</v>
      </c>
      <c r="I67">
        <v>0</v>
      </c>
      <c r="J67">
        <v>0</v>
      </c>
      <c r="K67">
        <v>6.11</v>
      </c>
      <c r="L67">
        <v>0</v>
      </c>
      <c r="M67">
        <v>6.11</v>
      </c>
      <c r="N67">
        <v>4826</v>
      </c>
      <c r="O67">
        <v>4033</v>
      </c>
    </row>
    <row r="68" spans="1:15" x14ac:dyDescent="0.3">
      <c r="A68">
        <v>66</v>
      </c>
      <c r="B68" t="s">
        <v>72</v>
      </c>
      <c r="C68">
        <v>66600060152</v>
      </c>
      <c r="D68">
        <v>66600060174</v>
      </c>
      <c r="E68">
        <v>1.22</v>
      </c>
      <c r="F68">
        <v>0.69</v>
      </c>
      <c r="G68">
        <v>14</v>
      </c>
      <c r="H68">
        <v>0</v>
      </c>
      <c r="I68">
        <v>0</v>
      </c>
      <c r="J68">
        <v>0</v>
      </c>
      <c r="K68">
        <v>0.69</v>
      </c>
      <c r="L68">
        <v>0</v>
      </c>
      <c r="M68">
        <v>0.69</v>
      </c>
      <c r="N68">
        <v>437</v>
      </c>
      <c r="O68">
        <v>437</v>
      </c>
    </row>
    <row r="69" spans="1:15" x14ac:dyDescent="0.3">
      <c r="A69">
        <v>67</v>
      </c>
      <c r="B69" t="s">
        <v>73</v>
      </c>
      <c r="C69">
        <v>66600080101</v>
      </c>
      <c r="D69">
        <v>66600080101</v>
      </c>
      <c r="E69">
        <v>3.11</v>
      </c>
      <c r="F69">
        <v>0.62</v>
      </c>
      <c r="G69">
        <v>31</v>
      </c>
      <c r="H69">
        <v>0</v>
      </c>
      <c r="I69">
        <v>0</v>
      </c>
      <c r="J69">
        <v>0</v>
      </c>
      <c r="K69">
        <v>0.62</v>
      </c>
      <c r="L69">
        <v>0</v>
      </c>
      <c r="M69">
        <v>0.62</v>
      </c>
      <c r="N69">
        <v>158</v>
      </c>
      <c r="O69">
        <v>158</v>
      </c>
    </row>
    <row r="70" spans="1:15" x14ac:dyDescent="0.3">
      <c r="A70">
        <v>68</v>
      </c>
      <c r="B70" t="s">
        <v>74</v>
      </c>
      <c r="C70">
        <v>66600090411</v>
      </c>
      <c r="D70">
        <v>66600090411</v>
      </c>
      <c r="E70">
        <v>2.94</v>
      </c>
      <c r="F70">
        <v>2.5299999999999998</v>
      </c>
      <c r="G70">
        <v>121</v>
      </c>
      <c r="H70">
        <v>0</v>
      </c>
      <c r="I70">
        <v>0</v>
      </c>
      <c r="J70">
        <v>0</v>
      </c>
      <c r="K70">
        <v>2.5299999999999998</v>
      </c>
      <c r="L70">
        <v>0</v>
      </c>
      <c r="M70">
        <v>2.5299999999999998</v>
      </c>
      <c r="N70">
        <v>2285</v>
      </c>
      <c r="O70">
        <v>2095</v>
      </c>
    </row>
    <row r="71" spans="1:15" x14ac:dyDescent="0.3">
      <c r="A71">
        <v>69</v>
      </c>
      <c r="B71" t="s">
        <v>75</v>
      </c>
      <c r="C71">
        <v>66600090459</v>
      </c>
      <c r="D71">
        <v>66600090584</v>
      </c>
      <c r="E71">
        <v>6.26</v>
      </c>
      <c r="F71">
        <v>1.02</v>
      </c>
      <c r="G71">
        <v>49</v>
      </c>
      <c r="H71">
        <v>1.02</v>
      </c>
      <c r="I71">
        <v>49</v>
      </c>
      <c r="J71">
        <v>0</v>
      </c>
      <c r="K71">
        <v>0</v>
      </c>
      <c r="L71">
        <v>0</v>
      </c>
      <c r="M71">
        <v>1.02</v>
      </c>
      <c r="N71">
        <v>13</v>
      </c>
      <c r="O71">
        <v>0</v>
      </c>
    </row>
    <row r="72" spans="1:15" x14ac:dyDescent="0.3">
      <c r="A72">
        <v>70</v>
      </c>
      <c r="B72" t="s">
        <v>76</v>
      </c>
      <c r="C72">
        <v>66600090610</v>
      </c>
      <c r="D72">
        <v>66600090595</v>
      </c>
      <c r="E72">
        <v>8.4499999999999993</v>
      </c>
      <c r="F72">
        <v>2.5</v>
      </c>
      <c r="G72">
        <v>125</v>
      </c>
      <c r="H72">
        <v>0</v>
      </c>
      <c r="I72">
        <v>0</v>
      </c>
      <c r="J72">
        <v>0</v>
      </c>
      <c r="K72">
        <v>2.5</v>
      </c>
      <c r="L72">
        <v>0</v>
      </c>
      <c r="M72">
        <v>2.5</v>
      </c>
      <c r="N72">
        <v>660</v>
      </c>
      <c r="O72">
        <v>659</v>
      </c>
    </row>
    <row r="73" spans="1:15" x14ac:dyDescent="0.3">
      <c r="A73">
        <v>71</v>
      </c>
      <c r="B73" t="s">
        <v>77</v>
      </c>
      <c r="C73">
        <v>66600110039</v>
      </c>
      <c r="D73">
        <v>66600110039</v>
      </c>
      <c r="E73">
        <v>3.62</v>
      </c>
      <c r="F73">
        <v>3.29</v>
      </c>
      <c r="G73">
        <v>111</v>
      </c>
      <c r="H73">
        <v>0</v>
      </c>
      <c r="I73">
        <v>0</v>
      </c>
      <c r="J73">
        <v>0</v>
      </c>
      <c r="K73">
        <v>3.29</v>
      </c>
      <c r="L73">
        <v>45</v>
      </c>
      <c r="M73">
        <v>3.29</v>
      </c>
      <c r="N73">
        <v>6520</v>
      </c>
      <c r="O73">
        <v>6520</v>
      </c>
    </row>
    <row r="74" spans="1:15" x14ac:dyDescent="0.3">
      <c r="A74">
        <v>72</v>
      </c>
      <c r="B74" t="s">
        <v>78</v>
      </c>
      <c r="C74">
        <v>66600110050</v>
      </c>
      <c r="D74">
        <v>66600110051</v>
      </c>
      <c r="E74">
        <v>0.54</v>
      </c>
      <c r="F74">
        <v>0.54</v>
      </c>
      <c r="G74">
        <v>16</v>
      </c>
      <c r="H74">
        <v>0</v>
      </c>
      <c r="I74">
        <v>0</v>
      </c>
      <c r="J74">
        <v>0</v>
      </c>
      <c r="K74">
        <v>0.54</v>
      </c>
      <c r="L74">
        <v>8</v>
      </c>
      <c r="M74">
        <v>0.54</v>
      </c>
      <c r="N74">
        <v>1322</v>
      </c>
      <c r="O74">
        <v>1322</v>
      </c>
    </row>
    <row r="75" spans="1:15" x14ac:dyDescent="0.3">
      <c r="A75">
        <v>73</v>
      </c>
      <c r="B75" t="s">
        <v>78</v>
      </c>
      <c r="C75">
        <v>66600110050</v>
      </c>
      <c r="D75">
        <v>66600110050</v>
      </c>
      <c r="E75">
        <v>2.12</v>
      </c>
      <c r="F75">
        <v>0.42</v>
      </c>
      <c r="G75">
        <v>13</v>
      </c>
      <c r="H75">
        <v>0</v>
      </c>
      <c r="I75">
        <v>0</v>
      </c>
      <c r="J75">
        <v>0</v>
      </c>
      <c r="K75">
        <v>0.42</v>
      </c>
      <c r="L75">
        <v>5</v>
      </c>
      <c r="M75">
        <v>0.42</v>
      </c>
      <c r="N75">
        <v>328</v>
      </c>
      <c r="O75">
        <v>328</v>
      </c>
    </row>
    <row r="76" spans="1:15" x14ac:dyDescent="0.3">
      <c r="A76">
        <v>74</v>
      </c>
      <c r="B76" t="s">
        <v>79</v>
      </c>
      <c r="C76">
        <v>66600110125</v>
      </c>
      <c r="D76">
        <v>66600110125</v>
      </c>
      <c r="E76">
        <v>3.01</v>
      </c>
      <c r="F76">
        <v>1.0900000000000001</v>
      </c>
      <c r="G76">
        <v>44</v>
      </c>
      <c r="H76">
        <v>0.12</v>
      </c>
      <c r="I76">
        <v>5</v>
      </c>
      <c r="J76">
        <v>3</v>
      </c>
      <c r="K76">
        <v>0.97</v>
      </c>
      <c r="L76">
        <v>3</v>
      </c>
      <c r="M76">
        <v>1.0900000000000001</v>
      </c>
      <c r="N76">
        <v>796</v>
      </c>
      <c r="O76">
        <v>778</v>
      </c>
    </row>
    <row r="77" spans="1:15" x14ac:dyDescent="0.3">
      <c r="A77">
        <v>75</v>
      </c>
      <c r="B77" t="s">
        <v>80</v>
      </c>
      <c r="C77">
        <v>66600110126</v>
      </c>
      <c r="D77">
        <v>66600110126</v>
      </c>
      <c r="E77">
        <v>3.78</v>
      </c>
      <c r="F77">
        <v>3.21</v>
      </c>
      <c r="G77">
        <v>75</v>
      </c>
      <c r="H77">
        <v>0</v>
      </c>
      <c r="I77">
        <v>0</v>
      </c>
      <c r="J77">
        <v>0</v>
      </c>
      <c r="K77">
        <v>3.21</v>
      </c>
      <c r="L77">
        <v>0</v>
      </c>
      <c r="M77">
        <v>3.21</v>
      </c>
      <c r="N77">
        <v>2316</v>
      </c>
      <c r="O77">
        <v>2316</v>
      </c>
    </row>
    <row r="78" spans="1:15" x14ac:dyDescent="0.3">
      <c r="A78">
        <v>76</v>
      </c>
      <c r="B78" t="s">
        <v>81</v>
      </c>
      <c r="C78">
        <v>66720020090</v>
      </c>
      <c r="D78">
        <v>66720020090</v>
      </c>
      <c r="E78">
        <v>27.81</v>
      </c>
      <c r="F78">
        <v>26.14</v>
      </c>
      <c r="G78">
        <v>969</v>
      </c>
      <c r="H78">
        <v>8.59</v>
      </c>
      <c r="I78">
        <v>243</v>
      </c>
      <c r="J78">
        <v>0</v>
      </c>
      <c r="K78">
        <v>17.55</v>
      </c>
      <c r="L78">
        <v>0</v>
      </c>
      <c r="M78">
        <v>26.14</v>
      </c>
      <c r="N78">
        <v>16089</v>
      </c>
      <c r="O78">
        <v>16043</v>
      </c>
    </row>
    <row r="79" spans="1:15" x14ac:dyDescent="0.3">
      <c r="A79">
        <v>77</v>
      </c>
      <c r="B79" t="s">
        <v>81</v>
      </c>
      <c r="C79">
        <v>66720020090</v>
      </c>
      <c r="D79">
        <v>66720020123</v>
      </c>
      <c r="E79">
        <v>19.47</v>
      </c>
      <c r="F79">
        <v>17.989999999999998</v>
      </c>
      <c r="G79">
        <v>803</v>
      </c>
      <c r="H79">
        <v>2.83</v>
      </c>
      <c r="I79">
        <v>127</v>
      </c>
      <c r="J79">
        <v>0</v>
      </c>
      <c r="K79">
        <v>15.16</v>
      </c>
      <c r="L79">
        <v>0</v>
      </c>
      <c r="M79">
        <v>17.989999999999998</v>
      </c>
      <c r="N79">
        <v>12502</v>
      </c>
      <c r="O79">
        <v>12500</v>
      </c>
    </row>
    <row r="80" spans="1:15" x14ac:dyDescent="0.3">
      <c r="A80">
        <v>78</v>
      </c>
      <c r="B80" t="s">
        <v>82</v>
      </c>
      <c r="C80">
        <v>66720020149</v>
      </c>
      <c r="D80">
        <v>66720020149</v>
      </c>
      <c r="E80">
        <v>8.8000000000000007</v>
      </c>
      <c r="F80">
        <v>1.07</v>
      </c>
      <c r="G80">
        <v>20</v>
      </c>
      <c r="H80">
        <v>0</v>
      </c>
      <c r="I80">
        <v>0</v>
      </c>
      <c r="J80">
        <v>0</v>
      </c>
      <c r="K80">
        <v>1.07</v>
      </c>
      <c r="L80">
        <v>2</v>
      </c>
      <c r="M80">
        <v>1.07</v>
      </c>
      <c r="N80">
        <v>11</v>
      </c>
      <c r="O80">
        <v>8</v>
      </c>
    </row>
    <row r="81" spans="1:15" x14ac:dyDescent="0.3">
      <c r="A81">
        <v>79</v>
      </c>
      <c r="B81" t="s">
        <v>83</v>
      </c>
      <c r="C81">
        <v>66720030045</v>
      </c>
      <c r="D81">
        <v>66720030045</v>
      </c>
      <c r="E81">
        <v>15.44</v>
      </c>
      <c r="F81">
        <v>15.37</v>
      </c>
      <c r="G81">
        <v>513</v>
      </c>
      <c r="H81">
        <v>5.81</v>
      </c>
      <c r="I81">
        <v>229</v>
      </c>
      <c r="J81">
        <v>0</v>
      </c>
      <c r="K81">
        <v>9.56</v>
      </c>
      <c r="L81">
        <v>0</v>
      </c>
      <c r="M81">
        <v>15.37</v>
      </c>
      <c r="N81">
        <v>16448</v>
      </c>
      <c r="O81">
        <v>15341</v>
      </c>
    </row>
    <row r="82" spans="1:15" x14ac:dyDescent="0.3">
      <c r="A82">
        <v>80</v>
      </c>
      <c r="B82" t="s">
        <v>84</v>
      </c>
      <c r="C82">
        <v>66720040003</v>
      </c>
      <c r="D82">
        <v>66720040003</v>
      </c>
      <c r="E82">
        <v>3.33</v>
      </c>
      <c r="F82">
        <v>1.35</v>
      </c>
      <c r="G82">
        <v>60</v>
      </c>
      <c r="H82">
        <v>0.98</v>
      </c>
      <c r="I82">
        <v>43</v>
      </c>
      <c r="J82">
        <v>0</v>
      </c>
      <c r="K82">
        <v>0.37</v>
      </c>
      <c r="L82">
        <v>0</v>
      </c>
      <c r="M82">
        <v>1.35</v>
      </c>
      <c r="N82">
        <v>159</v>
      </c>
      <c r="O82">
        <v>154</v>
      </c>
    </row>
    <row r="83" spans="1:15" x14ac:dyDescent="0.3">
      <c r="A83">
        <v>81</v>
      </c>
      <c r="B83" t="s">
        <v>85</v>
      </c>
      <c r="C83">
        <v>66720040272</v>
      </c>
      <c r="D83">
        <v>66720040272</v>
      </c>
      <c r="E83">
        <v>38.15</v>
      </c>
      <c r="F83">
        <v>24.26</v>
      </c>
      <c r="G83">
        <v>913</v>
      </c>
      <c r="H83">
        <v>6.86</v>
      </c>
      <c r="I83">
        <v>302</v>
      </c>
      <c r="J83">
        <v>0</v>
      </c>
      <c r="K83">
        <v>17.399999999999999</v>
      </c>
      <c r="L83">
        <v>91</v>
      </c>
      <c r="M83">
        <v>24.26</v>
      </c>
      <c r="N83">
        <v>21293</v>
      </c>
      <c r="O83">
        <v>21131</v>
      </c>
    </row>
    <row r="84" spans="1:15" x14ac:dyDescent="0.3">
      <c r="A84">
        <v>82</v>
      </c>
      <c r="B84" t="s">
        <v>86</v>
      </c>
      <c r="C84">
        <v>66720050012</v>
      </c>
      <c r="D84">
        <v>66720050165</v>
      </c>
      <c r="E84">
        <v>1.24</v>
      </c>
      <c r="F84">
        <v>0.56999999999999995</v>
      </c>
      <c r="G84">
        <v>27</v>
      </c>
      <c r="H84">
        <v>0</v>
      </c>
      <c r="I84">
        <v>0</v>
      </c>
      <c r="J84">
        <v>0</v>
      </c>
      <c r="K84">
        <v>0.56999999999999995</v>
      </c>
      <c r="L84">
        <v>4</v>
      </c>
      <c r="M84">
        <v>0.56999999999999995</v>
      </c>
      <c r="N84">
        <v>334</v>
      </c>
      <c r="O84">
        <v>333</v>
      </c>
    </row>
    <row r="85" spans="1:15" x14ac:dyDescent="0.3">
      <c r="A85">
        <v>83</v>
      </c>
      <c r="B85" t="s">
        <v>87</v>
      </c>
      <c r="C85">
        <v>66720050030</v>
      </c>
      <c r="D85">
        <v>66720050103</v>
      </c>
      <c r="E85">
        <v>7.43</v>
      </c>
      <c r="F85">
        <v>7.33</v>
      </c>
      <c r="G85">
        <v>281</v>
      </c>
      <c r="H85">
        <v>0</v>
      </c>
      <c r="I85">
        <v>0</v>
      </c>
      <c r="J85">
        <v>0</v>
      </c>
      <c r="K85">
        <v>7.33</v>
      </c>
      <c r="L85">
        <v>0</v>
      </c>
      <c r="M85">
        <v>7.33</v>
      </c>
      <c r="N85">
        <v>12227</v>
      </c>
      <c r="O85">
        <v>10681</v>
      </c>
    </row>
    <row r="86" spans="1:15" x14ac:dyDescent="0.3">
      <c r="A86">
        <v>84</v>
      </c>
      <c r="B86" t="s">
        <v>87</v>
      </c>
      <c r="C86">
        <v>66720050030</v>
      </c>
      <c r="D86">
        <v>66720050088</v>
      </c>
      <c r="E86">
        <v>2.68</v>
      </c>
      <c r="F86">
        <v>2.68</v>
      </c>
      <c r="G86">
        <v>54</v>
      </c>
      <c r="H86">
        <v>0</v>
      </c>
      <c r="I86">
        <v>0</v>
      </c>
      <c r="J86">
        <v>0</v>
      </c>
      <c r="K86">
        <v>2.68</v>
      </c>
      <c r="L86">
        <v>0</v>
      </c>
      <c r="M86">
        <v>2.68</v>
      </c>
      <c r="N86">
        <v>2839</v>
      </c>
      <c r="O86">
        <v>2671</v>
      </c>
    </row>
    <row r="87" spans="1:15" x14ac:dyDescent="0.3">
      <c r="A87">
        <v>85</v>
      </c>
      <c r="B87" t="s">
        <v>88</v>
      </c>
      <c r="C87">
        <v>66720050122</v>
      </c>
      <c r="D87">
        <v>66720050122</v>
      </c>
      <c r="E87">
        <v>5.68</v>
      </c>
      <c r="F87">
        <v>1.19</v>
      </c>
      <c r="G87">
        <v>44</v>
      </c>
      <c r="H87">
        <v>0</v>
      </c>
      <c r="I87">
        <v>0</v>
      </c>
      <c r="J87">
        <v>0</v>
      </c>
      <c r="K87">
        <v>1.19</v>
      </c>
      <c r="L87">
        <v>0</v>
      </c>
      <c r="M87">
        <v>1.19</v>
      </c>
      <c r="N87">
        <v>1594</v>
      </c>
      <c r="O87">
        <v>1564</v>
      </c>
    </row>
    <row r="88" spans="1:15" x14ac:dyDescent="0.3">
      <c r="A88">
        <v>86</v>
      </c>
      <c r="B88" t="s">
        <v>89</v>
      </c>
      <c r="C88">
        <v>66720080030</v>
      </c>
      <c r="D88">
        <v>66720080030</v>
      </c>
      <c r="E88">
        <v>3.92</v>
      </c>
      <c r="F88">
        <v>0.98</v>
      </c>
      <c r="G88">
        <v>48</v>
      </c>
      <c r="H88">
        <v>0.08</v>
      </c>
      <c r="I88">
        <v>4</v>
      </c>
      <c r="J88">
        <v>2</v>
      </c>
      <c r="K88">
        <v>0.9</v>
      </c>
      <c r="L88">
        <v>3</v>
      </c>
      <c r="M88">
        <v>0.98</v>
      </c>
      <c r="N88">
        <v>144</v>
      </c>
      <c r="O88">
        <v>139</v>
      </c>
    </row>
    <row r="89" spans="1:15" x14ac:dyDescent="0.3">
      <c r="A89">
        <v>87</v>
      </c>
      <c r="B89" t="s">
        <v>90</v>
      </c>
      <c r="C89">
        <v>66720080091</v>
      </c>
      <c r="D89">
        <v>66720080091</v>
      </c>
      <c r="E89">
        <v>3.12</v>
      </c>
      <c r="F89">
        <v>0.67</v>
      </c>
      <c r="G89">
        <v>29</v>
      </c>
      <c r="H89">
        <v>0</v>
      </c>
      <c r="I89">
        <v>0</v>
      </c>
      <c r="J89">
        <v>0</v>
      </c>
      <c r="K89">
        <v>0.67</v>
      </c>
      <c r="L89">
        <v>6</v>
      </c>
      <c r="M89">
        <v>0.67</v>
      </c>
      <c r="N89">
        <v>543</v>
      </c>
      <c r="O89">
        <v>543</v>
      </c>
    </row>
    <row r="90" spans="1:15" x14ac:dyDescent="0.3">
      <c r="A90">
        <v>88</v>
      </c>
      <c r="B90" t="s">
        <v>91</v>
      </c>
      <c r="C90">
        <v>66720090143</v>
      </c>
      <c r="D90">
        <v>66720090143</v>
      </c>
      <c r="E90">
        <v>4.72</v>
      </c>
      <c r="F90">
        <v>2.81</v>
      </c>
      <c r="G90">
        <v>135</v>
      </c>
      <c r="H90">
        <v>0</v>
      </c>
      <c r="I90">
        <v>0</v>
      </c>
      <c r="J90">
        <v>0</v>
      </c>
      <c r="K90">
        <v>2.81</v>
      </c>
      <c r="L90">
        <v>0</v>
      </c>
      <c r="M90">
        <v>2.81</v>
      </c>
      <c r="N90">
        <v>160</v>
      </c>
      <c r="O90">
        <v>159</v>
      </c>
    </row>
    <row r="91" spans="1:15" x14ac:dyDescent="0.3">
      <c r="A91">
        <v>89</v>
      </c>
      <c r="B91" t="s">
        <v>92</v>
      </c>
      <c r="C91">
        <v>66720090164</v>
      </c>
      <c r="D91">
        <v>66720090164</v>
      </c>
      <c r="E91">
        <v>9.2799999999999994</v>
      </c>
      <c r="F91">
        <v>5.62</v>
      </c>
      <c r="G91">
        <v>251</v>
      </c>
      <c r="H91">
        <v>0</v>
      </c>
      <c r="I91">
        <v>0</v>
      </c>
      <c r="J91">
        <v>0</v>
      </c>
      <c r="K91">
        <v>5.62</v>
      </c>
      <c r="L91">
        <v>0</v>
      </c>
      <c r="M91">
        <v>5.62</v>
      </c>
      <c r="N91">
        <v>12804</v>
      </c>
      <c r="O91">
        <v>11402</v>
      </c>
    </row>
    <row r="92" spans="1:15" x14ac:dyDescent="0.3">
      <c r="A92">
        <v>90</v>
      </c>
      <c r="B92" t="s">
        <v>93</v>
      </c>
      <c r="C92">
        <v>66720090216</v>
      </c>
      <c r="D92">
        <v>66720090216</v>
      </c>
      <c r="E92">
        <v>6.59</v>
      </c>
      <c r="F92">
        <v>5.74</v>
      </c>
      <c r="G92">
        <v>236</v>
      </c>
      <c r="H92">
        <v>2.11</v>
      </c>
      <c r="I92">
        <v>87</v>
      </c>
      <c r="J92">
        <v>0</v>
      </c>
      <c r="K92">
        <v>3.63</v>
      </c>
      <c r="L92">
        <v>30</v>
      </c>
      <c r="M92">
        <v>5.74</v>
      </c>
      <c r="N92">
        <v>1158</v>
      </c>
      <c r="O92">
        <v>1060</v>
      </c>
    </row>
    <row r="93" spans="1:15" x14ac:dyDescent="0.3">
      <c r="A93">
        <v>91</v>
      </c>
      <c r="B93" t="s">
        <v>94</v>
      </c>
      <c r="C93">
        <v>66720090301</v>
      </c>
      <c r="D93">
        <v>66720090301</v>
      </c>
      <c r="E93">
        <v>4.9000000000000004</v>
      </c>
      <c r="F93">
        <v>4.83</v>
      </c>
      <c r="G93">
        <v>151</v>
      </c>
      <c r="H93">
        <v>2.29</v>
      </c>
      <c r="I93">
        <v>69</v>
      </c>
      <c r="J93">
        <v>0</v>
      </c>
      <c r="K93">
        <v>2.54</v>
      </c>
      <c r="L93">
        <v>0</v>
      </c>
      <c r="M93">
        <v>4.83</v>
      </c>
      <c r="N93">
        <v>2276</v>
      </c>
      <c r="O93">
        <v>2106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T137"/>
  <sheetViews>
    <sheetView tabSelected="1" workbookViewId="0">
      <pane ySplit="11" topLeftCell="A12" activePane="bottomLeft" state="frozen"/>
      <selection pane="bottomLeft" sqref="A1:D1"/>
    </sheetView>
  </sheetViews>
  <sheetFormatPr defaultRowHeight="14.4" x14ac:dyDescent="0.3"/>
  <cols>
    <col min="1" max="1" width="4.6640625" style="31" customWidth="1"/>
    <col min="2" max="2" width="10.33203125" style="1" customWidth="1"/>
    <col min="3" max="3" width="13.33203125" style="1" customWidth="1"/>
    <col min="4" max="4" width="10.33203125" style="1" customWidth="1"/>
    <col min="5" max="5" width="6.109375" style="22" customWidth="1"/>
    <col min="6" max="6" width="13.33203125" style="1" customWidth="1"/>
    <col min="7" max="7" width="6" style="22" customWidth="1"/>
    <col min="8" max="9" width="5.44140625" style="10" customWidth="1"/>
    <col min="10" max="10" width="22.44140625" style="1" customWidth="1"/>
    <col min="11" max="12" width="4.44140625" style="24" customWidth="1"/>
    <col min="13" max="13" width="13.88671875" customWidth="1"/>
    <col min="14" max="14" width="5.5546875" style="62" customWidth="1"/>
    <col min="15" max="15" width="7.88671875" style="22" customWidth="1"/>
    <col min="16" max="17" width="6" customWidth="1"/>
    <col min="18" max="18" width="7.33203125" customWidth="1"/>
    <col min="19" max="19" width="30.109375" style="90" customWidth="1"/>
  </cols>
  <sheetData>
    <row r="1" spans="1:19" ht="15" customHeight="1" x14ac:dyDescent="0.3">
      <c r="A1" s="98" t="s">
        <v>104</v>
      </c>
      <c r="B1" s="99"/>
      <c r="C1" s="99"/>
      <c r="D1" s="99"/>
    </row>
    <row r="2" spans="1:19" ht="15" customHeight="1" x14ac:dyDescent="0.3">
      <c r="A2" s="98" t="s">
        <v>106</v>
      </c>
      <c r="B2" s="99"/>
      <c r="C2" s="99"/>
      <c r="D2" s="99"/>
    </row>
    <row r="3" spans="1:19" ht="15" customHeight="1" x14ac:dyDescent="0.3">
      <c r="A3" s="72" t="s">
        <v>105</v>
      </c>
      <c r="B3" s="72"/>
      <c r="C3" s="72"/>
      <c r="D3" s="73"/>
    </row>
    <row r="4" spans="1:19" ht="13.5" customHeight="1" x14ac:dyDescent="0.3"/>
    <row r="5" spans="1:19" ht="15" customHeight="1" x14ac:dyDescent="0.3">
      <c r="F5" s="110" t="s">
        <v>422</v>
      </c>
      <c r="G5" s="110"/>
      <c r="H5" s="110"/>
      <c r="I5" s="110"/>
      <c r="J5" s="110"/>
      <c r="K5" s="110"/>
      <c r="L5" s="110"/>
    </row>
    <row r="6" spans="1:19" ht="13.5" customHeight="1" x14ac:dyDescent="0.3"/>
    <row r="7" spans="1:19" ht="15" customHeight="1" x14ac:dyDescent="0.3">
      <c r="C7" s="109" t="s">
        <v>103</v>
      </c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</row>
    <row r="8" spans="1:19" ht="13.5" customHeight="1" x14ac:dyDescent="0.3"/>
    <row r="9" spans="1:19" ht="15" customHeight="1" x14ac:dyDescent="0.3">
      <c r="A9" s="74" t="s">
        <v>102</v>
      </c>
      <c r="B9" s="4"/>
      <c r="C9" s="4"/>
      <c r="D9" s="4"/>
      <c r="E9" s="28"/>
      <c r="F9" s="4"/>
      <c r="G9" s="28"/>
      <c r="H9" s="11"/>
      <c r="I9" s="11"/>
      <c r="J9" s="4"/>
    </row>
    <row r="10" spans="1:19" ht="15.75" customHeight="1" thickBot="1" x14ac:dyDescent="0.35">
      <c r="A10" s="32"/>
      <c r="B10" s="103" t="s">
        <v>380</v>
      </c>
      <c r="C10" s="104"/>
      <c r="D10" s="104"/>
      <c r="E10" s="105"/>
      <c r="F10" s="106" t="s">
        <v>381</v>
      </c>
      <c r="G10" s="107"/>
      <c r="H10" s="107"/>
      <c r="I10" s="107"/>
      <c r="J10" s="108"/>
      <c r="K10" s="100" t="s">
        <v>107</v>
      </c>
      <c r="L10" s="101"/>
      <c r="M10" s="101"/>
      <c r="N10" s="101"/>
      <c r="O10" s="101"/>
      <c r="P10" s="101"/>
      <c r="Q10" s="101"/>
      <c r="R10" s="101"/>
      <c r="S10" s="102"/>
    </row>
    <row r="11" spans="1:19" ht="66" customHeight="1" thickBot="1" x14ac:dyDescent="0.35">
      <c r="A11" s="33" t="s">
        <v>0</v>
      </c>
      <c r="B11" s="18" t="s">
        <v>2</v>
      </c>
      <c r="C11" s="18" t="s">
        <v>1</v>
      </c>
      <c r="D11" s="18" t="s">
        <v>3</v>
      </c>
      <c r="E11" s="19" t="s">
        <v>95</v>
      </c>
      <c r="F11" s="18" t="s">
        <v>1</v>
      </c>
      <c r="G11" s="20" t="s">
        <v>4</v>
      </c>
      <c r="H11" s="20" t="s">
        <v>5</v>
      </c>
      <c r="I11" s="59" t="s">
        <v>12</v>
      </c>
      <c r="J11" s="20" t="s">
        <v>96</v>
      </c>
      <c r="K11" s="20" t="s">
        <v>97</v>
      </c>
      <c r="L11" s="20" t="s">
        <v>98</v>
      </c>
      <c r="M11" s="21" t="s">
        <v>99</v>
      </c>
      <c r="N11" s="63" t="s">
        <v>95</v>
      </c>
      <c r="O11" s="39" t="s">
        <v>403</v>
      </c>
      <c r="P11" s="58" t="s">
        <v>413</v>
      </c>
      <c r="Q11" s="71" t="s">
        <v>414</v>
      </c>
      <c r="R11" s="20" t="s">
        <v>100</v>
      </c>
      <c r="S11" s="53" t="s">
        <v>101</v>
      </c>
    </row>
    <row r="12" spans="1:19" x14ac:dyDescent="0.3">
      <c r="A12" s="34">
        <v>1</v>
      </c>
      <c r="B12" s="16">
        <v>66050020046</v>
      </c>
      <c r="C12" s="15" t="s">
        <v>15</v>
      </c>
      <c r="D12" s="16">
        <v>66050020046</v>
      </c>
      <c r="E12" s="29">
        <v>1.64</v>
      </c>
      <c r="F12" s="15" t="s">
        <v>15</v>
      </c>
      <c r="G12" s="29">
        <v>3.12</v>
      </c>
      <c r="H12" s="16">
        <v>1.64</v>
      </c>
      <c r="I12" s="16">
        <v>1.64</v>
      </c>
      <c r="J12" s="7" t="s">
        <v>108</v>
      </c>
      <c r="K12" s="25" t="s">
        <v>109</v>
      </c>
      <c r="L12" s="25" t="s">
        <v>110</v>
      </c>
      <c r="M12" s="7" t="s">
        <v>111</v>
      </c>
      <c r="N12" s="64">
        <v>1.9</v>
      </c>
      <c r="O12" s="47">
        <v>2364.77</v>
      </c>
      <c r="P12" s="57">
        <f t="shared" ref="P12:P75" si="0">SUM(N12-E12)</f>
        <v>0.26</v>
      </c>
      <c r="Q12" s="57">
        <f>SUM(N12-I12)</f>
        <v>0.26</v>
      </c>
      <c r="R12" s="17"/>
      <c r="S12" s="91"/>
    </row>
    <row r="13" spans="1:19" x14ac:dyDescent="0.3">
      <c r="A13" s="35">
        <v>2</v>
      </c>
      <c r="B13" s="12">
        <v>66050020047</v>
      </c>
      <c r="C13" s="9" t="s">
        <v>16</v>
      </c>
      <c r="D13" s="12">
        <v>66050020047</v>
      </c>
      <c r="E13" s="23">
        <v>1.4798</v>
      </c>
      <c r="F13" s="2" t="s">
        <v>16</v>
      </c>
      <c r="G13" s="23">
        <v>5.47</v>
      </c>
      <c r="H13" s="12">
        <v>1.57</v>
      </c>
      <c r="I13" s="12">
        <v>1.57</v>
      </c>
      <c r="J13" s="14" t="s">
        <v>356</v>
      </c>
      <c r="K13" s="26" t="s">
        <v>109</v>
      </c>
      <c r="L13" s="26" t="s">
        <v>112</v>
      </c>
      <c r="M13" s="14" t="s">
        <v>113</v>
      </c>
      <c r="N13" s="65">
        <v>1.5</v>
      </c>
      <c r="O13" s="40">
        <v>3116.29</v>
      </c>
      <c r="P13" s="57">
        <f t="shared" si="0"/>
        <v>2.0199999999999996E-2</v>
      </c>
      <c r="Q13" s="57">
        <f t="shared" ref="Q13:Q76" si="1">SUM(N13-I13)</f>
        <v>-7.0000000000000062E-2</v>
      </c>
      <c r="R13" s="3"/>
      <c r="S13" s="92"/>
    </row>
    <row r="14" spans="1:19" x14ac:dyDescent="0.3">
      <c r="A14" s="35">
        <v>3</v>
      </c>
      <c r="B14" s="12">
        <v>66050020048</v>
      </c>
      <c r="C14" s="9" t="s">
        <v>17</v>
      </c>
      <c r="D14" s="12">
        <v>66050020048</v>
      </c>
      <c r="E14" s="23">
        <v>7.13</v>
      </c>
      <c r="F14" s="2" t="s">
        <v>17</v>
      </c>
      <c r="G14" s="23">
        <v>7.24</v>
      </c>
      <c r="H14" s="12">
        <v>7.13</v>
      </c>
      <c r="I14" s="12">
        <v>7.13</v>
      </c>
      <c r="J14" s="14" t="s">
        <v>108</v>
      </c>
      <c r="K14" s="26" t="s">
        <v>109</v>
      </c>
      <c r="L14" s="26" t="s">
        <v>114</v>
      </c>
      <c r="M14" s="14" t="s">
        <v>115</v>
      </c>
      <c r="N14" s="65">
        <v>7.2</v>
      </c>
      <c r="O14" s="40">
        <v>15664.81</v>
      </c>
      <c r="P14" s="57">
        <f t="shared" si="0"/>
        <v>7.0000000000000284E-2</v>
      </c>
      <c r="Q14" s="57">
        <f t="shared" si="1"/>
        <v>7.0000000000000284E-2</v>
      </c>
      <c r="R14" s="3"/>
      <c r="S14" s="92"/>
    </row>
    <row r="15" spans="1:19" x14ac:dyDescent="0.3">
      <c r="A15" s="35">
        <v>4</v>
      </c>
      <c r="B15" s="12">
        <v>66050020089</v>
      </c>
      <c r="C15" s="9" t="s">
        <v>18</v>
      </c>
      <c r="D15" s="12">
        <v>66050020089</v>
      </c>
      <c r="E15" s="23">
        <v>1.9455</v>
      </c>
      <c r="F15" s="2" t="s">
        <v>18</v>
      </c>
      <c r="G15" s="23">
        <v>2.76</v>
      </c>
      <c r="H15" s="12">
        <v>2.1</v>
      </c>
      <c r="I15" s="12">
        <v>2.1</v>
      </c>
      <c r="J15" s="14" t="s">
        <v>116</v>
      </c>
      <c r="K15" s="26" t="s">
        <v>109</v>
      </c>
      <c r="L15" s="26" t="s">
        <v>117</v>
      </c>
      <c r="M15" s="14" t="s">
        <v>118</v>
      </c>
      <c r="N15" s="65">
        <v>1.95</v>
      </c>
      <c r="O15" s="40">
        <v>2422.79</v>
      </c>
      <c r="P15" s="57">
        <f t="shared" si="0"/>
        <v>4.4999999999999485E-3</v>
      </c>
      <c r="Q15" s="57">
        <f t="shared" si="1"/>
        <v>-0.15000000000000013</v>
      </c>
      <c r="R15" s="3"/>
      <c r="S15" s="92"/>
    </row>
    <row r="16" spans="1:19" x14ac:dyDescent="0.3">
      <c r="A16" s="35">
        <v>5</v>
      </c>
      <c r="B16" s="12">
        <v>66050020118</v>
      </c>
      <c r="C16" s="9" t="s">
        <v>19</v>
      </c>
      <c r="D16" s="12">
        <v>66050020118</v>
      </c>
      <c r="E16" s="23">
        <v>0.68</v>
      </c>
      <c r="F16" s="2" t="s">
        <v>19</v>
      </c>
      <c r="G16" s="23">
        <v>1.08</v>
      </c>
      <c r="H16" s="12">
        <v>0.68</v>
      </c>
      <c r="I16" s="12">
        <v>0.68</v>
      </c>
      <c r="J16" s="14" t="s">
        <v>108</v>
      </c>
      <c r="K16" s="26" t="s">
        <v>109</v>
      </c>
      <c r="L16" s="26" t="s">
        <v>119</v>
      </c>
      <c r="M16" s="14" t="s">
        <v>120</v>
      </c>
      <c r="N16" s="65">
        <v>0.6</v>
      </c>
      <c r="O16" s="40">
        <v>896.78</v>
      </c>
      <c r="P16" s="57">
        <f t="shared" si="0"/>
        <v>-8.0000000000000071E-2</v>
      </c>
      <c r="Q16" s="57">
        <f t="shared" si="1"/>
        <v>-8.0000000000000071E-2</v>
      </c>
      <c r="R16" s="3"/>
      <c r="S16" s="92"/>
    </row>
    <row r="17" spans="1:19" x14ac:dyDescent="0.3">
      <c r="A17" s="35">
        <v>6</v>
      </c>
      <c r="B17" s="12">
        <v>66050020119</v>
      </c>
      <c r="C17" s="9" t="s">
        <v>20</v>
      </c>
      <c r="D17" s="12">
        <v>66050020119</v>
      </c>
      <c r="E17" s="23">
        <v>3.7488000000000001</v>
      </c>
      <c r="F17" s="2" t="s">
        <v>20</v>
      </c>
      <c r="G17" s="23">
        <v>6.11</v>
      </c>
      <c r="H17" s="12">
        <v>3.86</v>
      </c>
      <c r="I17" s="12">
        <v>3.86</v>
      </c>
      <c r="J17" s="14" t="s">
        <v>357</v>
      </c>
      <c r="K17" s="26" t="s">
        <v>109</v>
      </c>
      <c r="L17" s="26" t="s">
        <v>121</v>
      </c>
      <c r="M17" s="14" t="s">
        <v>122</v>
      </c>
      <c r="N17" s="65">
        <v>3.75</v>
      </c>
      <c r="O17" s="40">
        <v>4399.63</v>
      </c>
      <c r="P17" s="57">
        <f t="shared" si="0"/>
        <v>1.1999999999998678E-3</v>
      </c>
      <c r="Q17" s="57">
        <f t="shared" si="1"/>
        <v>-0.10999999999999988</v>
      </c>
      <c r="R17" s="3"/>
      <c r="S17" s="92"/>
    </row>
    <row r="18" spans="1:19" x14ac:dyDescent="0.3">
      <c r="A18" s="35">
        <v>7</v>
      </c>
      <c r="B18" s="12">
        <v>66050060079</v>
      </c>
      <c r="C18" s="44" t="s">
        <v>21</v>
      </c>
      <c r="D18" s="12">
        <v>66050060079</v>
      </c>
      <c r="E18" s="23">
        <v>5.98</v>
      </c>
      <c r="F18" s="2" t="s">
        <v>21</v>
      </c>
      <c r="G18" s="23">
        <v>11.99</v>
      </c>
      <c r="H18" s="12">
        <v>5.92</v>
      </c>
      <c r="I18" s="12">
        <v>5.92</v>
      </c>
      <c r="J18" s="5" t="s">
        <v>402</v>
      </c>
      <c r="K18" s="6" t="s">
        <v>109</v>
      </c>
      <c r="L18" s="6" t="s">
        <v>123</v>
      </c>
      <c r="M18" s="14" t="s">
        <v>124</v>
      </c>
      <c r="N18" s="65">
        <v>5.98</v>
      </c>
      <c r="O18" s="40">
        <v>6421</v>
      </c>
      <c r="P18" s="57">
        <f t="shared" si="0"/>
        <v>0</v>
      </c>
      <c r="Q18" s="57">
        <f t="shared" si="1"/>
        <v>6.0000000000000497E-2</v>
      </c>
      <c r="R18" s="3"/>
      <c r="S18" s="93" t="s">
        <v>404</v>
      </c>
    </row>
    <row r="19" spans="1:19" x14ac:dyDescent="0.3">
      <c r="A19" s="35">
        <v>8</v>
      </c>
      <c r="B19" s="46">
        <v>66050060102</v>
      </c>
      <c r="C19" s="44" t="s">
        <v>22</v>
      </c>
      <c r="D19" s="46">
        <v>66050060094</v>
      </c>
      <c r="E19" s="45">
        <v>0.18240000000000001</v>
      </c>
      <c r="F19" s="13" t="s">
        <v>22</v>
      </c>
      <c r="G19" s="23">
        <v>0.25</v>
      </c>
      <c r="H19" s="12">
        <v>0.19</v>
      </c>
      <c r="I19" s="46">
        <v>0.19</v>
      </c>
      <c r="J19" s="14" t="s">
        <v>125</v>
      </c>
      <c r="K19" s="26" t="s">
        <v>109</v>
      </c>
      <c r="L19" s="26" t="s">
        <v>126</v>
      </c>
      <c r="M19" s="14" t="s">
        <v>127</v>
      </c>
      <c r="N19" s="65">
        <v>0.18</v>
      </c>
      <c r="O19" s="40">
        <v>285.94</v>
      </c>
      <c r="P19" s="57">
        <f t="shared" si="0"/>
        <v>-2.4000000000000132E-3</v>
      </c>
      <c r="Q19" s="57">
        <f t="shared" si="1"/>
        <v>-1.0000000000000009E-2</v>
      </c>
      <c r="R19" s="3"/>
      <c r="S19" s="94"/>
    </row>
    <row r="20" spans="1:19" x14ac:dyDescent="0.3">
      <c r="A20" s="35">
        <v>9</v>
      </c>
      <c r="B20" s="12">
        <v>66050060103</v>
      </c>
      <c r="C20" s="9" t="s">
        <v>23</v>
      </c>
      <c r="D20" s="12">
        <v>66050060093</v>
      </c>
      <c r="E20" s="23">
        <v>0.2147</v>
      </c>
      <c r="F20" s="2" t="s">
        <v>23</v>
      </c>
      <c r="G20" s="23">
        <v>0.24</v>
      </c>
      <c r="H20" s="12">
        <v>0.22</v>
      </c>
      <c r="I20" s="30">
        <v>0.22</v>
      </c>
      <c r="J20" s="14" t="s">
        <v>125</v>
      </c>
      <c r="K20" s="26" t="s">
        <v>109</v>
      </c>
      <c r="L20" s="26" t="s">
        <v>128</v>
      </c>
      <c r="M20" s="14" t="s">
        <v>129</v>
      </c>
      <c r="N20" s="65">
        <v>0.21</v>
      </c>
      <c r="O20" s="40">
        <v>334.92</v>
      </c>
      <c r="P20" s="57">
        <f t="shared" si="0"/>
        <v>-4.7000000000000097E-3</v>
      </c>
      <c r="Q20" s="57">
        <f t="shared" si="1"/>
        <v>-1.0000000000000009E-2</v>
      </c>
      <c r="R20" s="3"/>
      <c r="S20" s="92"/>
    </row>
    <row r="21" spans="1:19" x14ac:dyDescent="0.3">
      <c r="A21" s="35">
        <v>10</v>
      </c>
      <c r="B21" s="12">
        <v>66050060104</v>
      </c>
      <c r="C21" s="9" t="s">
        <v>24</v>
      </c>
      <c r="D21" s="12">
        <v>66050060095</v>
      </c>
      <c r="E21" s="23">
        <v>0.2445</v>
      </c>
      <c r="F21" s="2" t="s">
        <v>24</v>
      </c>
      <c r="G21" s="23">
        <v>0.24</v>
      </c>
      <c r="H21" s="12">
        <v>0.24</v>
      </c>
      <c r="I21" s="30">
        <v>0.24</v>
      </c>
      <c r="J21" s="14" t="s">
        <v>125</v>
      </c>
      <c r="K21" s="26" t="s">
        <v>109</v>
      </c>
      <c r="L21" s="26" t="s">
        <v>130</v>
      </c>
      <c r="M21" s="14" t="s">
        <v>131</v>
      </c>
      <c r="N21" s="65">
        <v>0.24</v>
      </c>
      <c r="O21" s="40">
        <v>362.15</v>
      </c>
      <c r="P21" s="57">
        <f t="shared" si="0"/>
        <v>-4.500000000000004E-3</v>
      </c>
      <c r="Q21" s="57">
        <f t="shared" si="1"/>
        <v>0</v>
      </c>
      <c r="R21" s="3"/>
      <c r="S21" s="92"/>
    </row>
    <row r="22" spans="1:19" x14ac:dyDescent="0.3">
      <c r="A22" s="35">
        <v>11</v>
      </c>
      <c r="B22" s="12">
        <v>66050060105</v>
      </c>
      <c r="C22" s="9" t="s">
        <v>25</v>
      </c>
      <c r="D22" s="12">
        <v>66050060096</v>
      </c>
      <c r="E22" s="23">
        <v>0.2445</v>
      </c>
      <c r="F22" s="2" t="s">
        <v>25</v>
      </c>
      <c r="G22" s="23">
        <v>0.24</v>
      </c>
      <c r="H22" s="12">
        <v>0.24</v>
      </c>
      <c r="I22" s="30">
        <v>0.24</v>
      </c>
      <c r="J22" s="14" t="s">
        <v>132</v>
      </c>
      <c r="K22" s="26" t="s">
        <v>109</v>
      </c>
      <c r="L22" s="26" t="s">
        <v>133</v>
      </c>
      <c r="M22" s="14" t="s">
        <v>134</v>
      </c>
      <c r="N22" s="65">
        <v>0.24</v>
      </c>
      <c r="O22" s="40">
        <v>370.17</v>
      </c>
      <c r="P22" s="57">
        <f t="shared" si="0"/>
        <v>-4.500000000000004E-3</v>
      </c>
      <c r="Q22" s="57">
        <f t="shared" si="1"/>
        <v>0</v>
      </c>
      <c r="R22" s="3"/>
      <c r="S22" s="92"/>
    </row>
    <row r="23" spans="1:19" x14ac:dyDescent="0.3">
      <c r="A23" s="35">
        <v>12</v>
      </c>
      <c r="B23" s="12">
        <v>66150010014</v>
      </c>
      <c r="C23" s="9" t="s">
        <v>26</v>
      </c>
      <c r="D23" s="12">
        <v>66150010014</v>
      </c>
      <c r="E23" s="23">
        <v>0.42220000000000002</v>
      </c>
      <c r="F23" s="2" t="s">
        <v>26</v>
      </c>
      <c r="G23" s="23">
        <v>0.56999999999999995</v>
      </c>
      <c r="H23" s="12">
        <v>0.42</v>
      </c>
      <c r="I23" s="30">
        <v>0.42</v>
      </c>
      <c r="J23" s="14" t="s">
        <v>135</v>
      </c>
      <c r="K23" s="26" t="s">
        <v>109</v>
      </c>
      <c r="L23" s="26" t="s">
        <v>136</v>
      </c>
      <c r="M23" s="14" t="s">
        <v>137</v>
      </c>
      <c r="N23" s="65">
        <v>0.42</v>
      </c>
      <c r="O23" s="40">
        <v>700</v>
      </c>
      <c r="P23" s="57">
        <f t="shared" si="0"/>
        <v>-2.2000000000000353E-3</v>
      </c>
      <c r="Q23" s="57">
        <f t="shared" si="1"/>
        <v>0</v>
      </c>
      <c r="R23" s="3"/>
      <c r="S23" s="92"/>
    </row>
    <row r="24" spans="1:19" x14ac:dyDescent="0.3">
      <c r="A24" s="35">
        <v>13</v>
      </c>
      <c r="B24" s="12">
        <v>66150010022</v>
      </c>
      <c r="C24" s="9" t="s">
        <v>27</v>
      </c>
      <c r="D24" s="12">
        <v>66150010022</v>
      </c>
      <c r="E24" s="23">
        <v>0.50490000000000002</v>
      </c>
      <c r="F24" s="2" t="s">
        <v>27</v>
      </c>
      <c r="G24" s="23">
        <v>0.61</v>
      </c>
      <c r="H24" s="12">
        <v>0.51</v>
      </c>
      <c r="I24" s="30">
        <v>0.51</v>
      </c>
      <c r="J24" s="14" t="s">
        <v>135</v>
      </c>
      <c r="K24" s="26" t="s">
        <v>109</v>
      </c>
      <c r="L24" s="26" t="s">
        <v>138</v>
      </c>
      <c r="M24" s="14" t="s">
        <v>139</v>
      </c>
      <c r="N24" s="65">
        <v>0.5</v>
      </c>
      <c r="O24" s="40">
        <v>294</v>
      </c>
      <c r="P24" s="57">
        <f t="shared" si="0"/>
        <v>-4.9000000000000155E-3</v>
      </c>
      <c r="Q24" s="57">
        <f t="shared" si="1"/>
        <v>-1.0000000000000009E-2</v>
      </c>
      <c r="R24" s="3"/>
      <c r="S24" s="92"/>
    </row>
    <row r="25" spans="1:19" x14ac:dyDescent="0.3">
      <c r="A25" s="35">
        <v>14</v>
      </c>
      <c r="B25" s="12">
        <v>66150010035</v>
      </c>
      <c r="C25" s="9" t="s">
        <v>28</v>
      </c>
      <c r="D25" s="12">
        <v>66150010035</v>
      </c>
      <c r="E25" s="23">
        <v>6.99</v>
      </c>
      <c r="F25" s="2" t="s">
        <v>28</v>
      </c>
      <c r="G25" s="23">
        <v>13.32</v>
      </c>
      <c r="H25" s="12">
        <v>6.99</v>
      </c>
      <c r="I25" s="30">
        <v>6.99</v>
      </c>
      <c r="J25" s="14" t="s">
        <v>140</v>
      </c>
      <c r="K25" s="26" t="s">
        <v>109</v>
      </c>
      <c r="L25" s="26" t="s">
        <v>141</v>
      </c>
      <c r="M25" s="14" t="s">
        <v>142</v>
      </c>
      <c r="N25" s="65">
        <v>7.11</v>
      </c>
      <c r="O25" s="40">
        <v>10658.52</v>
      </c>
      <c r="P25" s="57">
        <f t="shared" si="0"/>
        <v>0.12000000000000011</v>
      </c>
      <c r="Q25" s="57">
        <f t="shared" si="1"/>
        <v>0.12000000000000011</v>
      </c>
      <c r="R25" s="3"/>
      <c r="S25" s="92"/>
    </row>
    <row r="26" spans="1:19" x14ac:dyDescent="0.3">
      <c r="A26" s="35">
        <v>15</v>
      </c>
      <c r="B26" s="12">
        <v>66150010036</v>
      </c>
      <c r="C26" s="9" t="s">
        <v>29</v>
      </c>
      <c r="D26" s="12">
        <v>66150010036</v>
      </c>
      <c r="E26" s="23">
        <v>1.7</v>
      </c>
      <c r="F26" s="2" t="s">
        <v>29</v>
      </c>
      <c r="G26" s="23">
        <v>2.0299999999999998</v>
      </c>
      <c r="H26" s="12">
        <v>1.85</v>
      </c>
      <c r="I26" s="30">
        <v>1.85</v>
      </c>
      <c r="J26" s="14" t="s">
        <v>143</v>
      </c>
      <c r="K26" s="26" t="s">
        <v>109</v>
      </c>
      <c r="L26" s="26" t="s">
        <v>144</v>
      </c>
      <c r="M26" s="14" t="s">
        <v>145</v>
      </c>
      <c r="N26" s="65">
        <v>1.7</v>
      </c>
      <c r="O26" s="40">
        <v>1648.88</v>
      </c>
      <c r="P26" s="57">
        <f t="shared" si="0"/>
        <v>0</v>
      </c>
      <c r="Q26" s="57">
        <f t="shared" si="1"/>
        <v>-0.15000000000000013</v>
      </c>
      <c r="R26" s="3"/>
      <c r="S26" s="92"/>
    </row>
    <row r="27" spans="1:19" x14ac:dyDescent="0.3">
      <c r="A27" s="35">
        <v>16</v>
      </c>
      <c r="B27" s="12">
        <v>66150010037</v>
      </c>
      <c r="C27" s="9" t="s">
        <v>30</v>
      </c>
      <c r="D27" s="12">
        <v>66150010037</v>
      </c>
      <c r="E27" s="23">
        <v>0.8</v>
      </c>
      <c r="F27" s="2" t="s">
        <v>30</v>
      </c>
      <c r="G27" s="23">
        <v>0.85</v>
      </c>
      <c r="H27" s="12">
        <v>0.85</v>
      </c>
      <c r="I27" s="30">
        <v>0.85</v>
      </c>
      <c r="J27" s="14" t="s">
        <v>358</v>
      </c>
      <c r="K27" s="26" t="s">
        <v>109</v>
      </c>
      <c r="L27" s="26" t="s">
        <v>146</v>
      </c>
      <c r="M27" s="14" t="s">
        <v>147</v>
      </c>
      <c r="N27" s="65">
        <v>0.8</v>
      </c>
      <c r="O27" s="40">
        <v>961.85</v>
      </c>
      <c r="P27" s="57">
        <f t="shared" si="0"/>
        <v>0</v>
      </c>
      <c r="Q27" s="57">
        <f t="shared" si="1"/>
        <v>-4.9999999999999933E-2</v>
      </c>
      <c r="R27" s="3"/>
      <c r="S27" s="92"/>
    </row>
    <row r="28" spans="1:19" x14ac:dyDescent="0.3">
      <c r="A28" s="35">
        <v>17</v>
      </c>
      <c r="B28" s="12">
        <v>66150010043</v>
      </c>
      <c r="C28" s="9" t="s">
        <v>31</v>
      </c>
      <c r="D28" s="12">
        <v>66150020125</v>
      </c>
      <c r="E28" s="23">
        <v>2.6307</v>
      </c>
      <c r="F28" s="2" t="s">
        <v>31</v>
      </c>
      <c r="G28" s="23">
        <v>2.77</v>
      </c>
      <c r="H28" s="12">
        <v>2.64</v>
      </c>
      <c r="I28" s="30">
        <v>2.64</v>
      </c>
      <c r="J28" s="14" t="s">
        <v>358</v>
      </c>
      <c r="K28" s="26" t="s">
        <v>109</v>
      </c>
      <c r="L28" s="26" t="s">
        <v>150</v>
      </c>
      <c r="M28" s="14" t="s">
        <v>149</v>
      </c>
      <c r="N28" s="65">
        <v>2.63</v>
      </c>
      <c r="O28" s="40">
        <v>2607.2800000000002</v>
      </c>
      <c r="P28" s="57">
        <f t="shared" si="0"/>
        <v>-7.0000000000014495E-4</v>
      </c>
      <c r="Q28" s="57">
        <f t="shared" si="1"/>
        <v>-1.0000000000000231E-2</v>
      </c>
      <c r="R28" s="3"/>
      <c r="S28" s="92"/>
    </row>
    <row r="29" spans="1:19" x14ac:dyDescent="0.3">
      <c r="A29" s="35">
        <v>18</v>
      </c>
      <c r="B29" s="12">
        <v>66150010043</v>
      </c>
      <c r="C29" s="9" t="s">
        <v>31</v>
      </c>
      <c r="D29" s="12">
        <v>66150010043</v>
      </c>
      <c r="E29" s="23">
        <v>1.0760000000000001</v>
      </c>
      <c r="F29" s="2" t="s">
        <v>31</v>
      </c>
      <c r="G29" s="23">
        <v>1.08</v>
      </c>
      <c r="H29" s="12">
        <v>1.07</v>
      </c>
      <c r="I29" s="30">
        <v>1.07</v>
      </c>
      <c r="J29" s="14" t="s">
        <v>143</v>
      </c>
      <c r="K29" s="26" t="s">
        <v>109</v>
      </c>
      <c r="L29" s="26" t="s">
        <v>148</v>
      </c>
      <c r="M29" s="14" t="s">
        <v>149</v>
      </c>
      <c r="N29" s="65">
        <v>1.07</v>
      </c>
      <c r="O29" s="40">
        <v>1060.76</v>
      </c>
      <c r="P29" s="57">
        <f t="shared" si="0"/>
        <v>-6.0000000000000053E-3</v>
      </c>
      <c r="Q29" s="57">
        <f t="shared" si="1"/>
        <v>0</v>
      </c>
      <c r="R29" s="3"/>
      <c r="S29" s="92"/>
    </row>
    <row r="30" spans="1:19" x14ac:dyDescent="0.3">
      <c r="A30" s="35">
        <v>19</v>
      </c>
      <c r="B30" s="12">
        <v>66150010045</v>
      </c>
      <c r="C30" s="9" t="s">
        <v>32</v>
      </c>
      <c r="D30" s="12">
        <v>66150010045</v>
      </c>
      <c r="E30" s="23">
        <v>1.4237</v>
      </c>
      <c r="F30" s="2" t="s">
        <v>32</v>
      </c>
      <c r="G30" s="23">
        <v>1.42</v>
      </c>
      <c r="H30" s="12">
        <v>1.43</v>
      </c>
      <c r="I30" s="30">
        <v>1.43</v>
      </c>
      <c r="J30" s="14" t="s">
        <v>135</v>
      </c>
      <c r="K30" s="26" t="s">
        <v>109</v>
      </c>
      <c r="L30" s="26" t="s">
        <v>151</v>
      </c>
      <c r="M30" s="14" t="s">
        <v>152</v>
      </c>
      <c r="N30" s="65">
        <v>1.43</v>
      </c>
      <c r="O30" s="40">
        <v>1995</v>
      </c>
      <c r="P30" s="57">
        <f t="shared" si="0"/>
        <v>6.2999999999999723E-3</v>
      </c>
      <c r="Q30" s="57">
        <f t="shared" si="1"/>
        <v>0</v>
      </c>
      <c r="R30" s="3"/>
      <c r="S30" s="92"/>
    </row>
    <row r="31" spans="1:19" x14ac:dyDescent="0.3">
      <c r="A31" s="35">
        <v>20</v>
      </c>
      <c r="B31" s="12">
        <v>66150010055</v>
      </c>
      <c r="C31" s="9" t="s">
        <v>33</v>
      </c>
      <c r="D31" s="12">
        <v>66150010055</v>
      </c>
      <c r="E31" s="23">
        <v>0.47870000000000001</v>
      </c>
      <c r="F31" s="2" t="s">
        <v>33</v>
      </c>
      <c r="G31" s="23">
        <v>0.59</v>
      </c>
      <c r="H31" s="12">
        <v>0.48</v>
      </c>
      <c r="I31" s="30">
        <v>0.48</v>
      </c>
      <c r="J31" s="14" t="s">
        <v>135</v>
      </c>
      <c r="K31" s="26" t="s">
        <v>109</v>
      </c>
      <c r="L31" s="26" t="s">
        <v>153</v>
      </c>
      <c r="M31" s="14" t="s">
        <v>154</v>
      </c>
      <c r="N31" s="65">
        <v>0.48</v>
      </c>
      <c r="O31" s="40">
        <v>291</v>
      </c>
      <c r="P31" s="57">
        <f t="shared" si="0"/>
        <v>1.2999999999999678E-3</v>
      </c>
      <c r="Q31" s="57">
        <f t="shared" si="1"/>
        <v>0</v>
      </c>
      <c r="R31" s="3"/>
      <c r="S31" s="92"/>
    </row>
    <row r="32" spans="1:19" x14ac:dyDescent="0.3">
      <c r="A32" s="35">
        <v>21</v>
      </c>
      <c r="B32" s="12">
        <v>66150010078</v>
      </c>
      <c r="C32" s="9" t="s">
        <v>34</v>
      </c>
      <c r="D32" s="12">
        <v>66150010078</v>
      </c>
      <c r="E32" s="23">
        <v>23.8</v>
      </c>
      <c r="F32" s="2" t="s">
        <v>34</v>
      </c>
      <c r="G32" s="23">
        <v>30.69</v>
      </c>
      <c r="H32" s="12">
        <v>23.97</v>
      </c>
      <c r="I32" s="30">
        <v>23.97</v>
      </c>
      <c r="J32" s="14" t="s">
        <v>358</v>
      </c>
      <c r="K32" s="26" t="s">
        <v>109</v>
      </c>
      <c r="L32" s="26" t="s">
        <v>155</v>
      </c>
      <c r="M32" s="14" t="s">
        <v>156</v>
      </c>
      <c r="N32" s="65">
        <v>23.8</v>
      </c>
      <c r="O32" s="40">
        <v>24599.59</v>
      </c>
      <c r="P32" s="57">
        <f t="shared" si="0"/>
        <v>0</v>
      </c>
      <c r="Q32" s="57">
        <f t="shared" si="1"/>
        <v>-0.16999999999999815</v>
      </c>
      <c r="R32" s="3"/>
      <c r="S32" s="92"/>
    </row>
    <row r="33" spans="1:19" x14ac:dyDescent="0.3">
      <c r="A33" s="35">
        <v>22</v>
      </c>
      <c r="B33" s="12">
        <v>66150020060</v>
      </c>
      <c r="C33" s="9" t="s">
        <v>35</v>
      </c>
      <c r="D33" s="12">
        <v>66150020061</v>
      </c>
      <c r="E33" s="23">
        <v>1.45</v>
      </c>
      <c r="F33" s="2" t="s">
        <v>35</v>
      </c>
      <c r="G33" s="23">
        <v>1.63</v>
      </c>
      <c r="H33" s="12">
        <v>1.45</v>
      </c>
      <c r="I33" s="30">
        <v>1.45</v>
      </c>
      <c r="J33" s="14" t="s">
        <v>358</v>
      </c>
      <c r="K33" s="26" t="s">
        <v>109</v>
      </c>
      <c r="L33" s="26" t="s">
        <v>159</v>
      </c>
      <c r="M33" s="14" t="s">
        <v>158</v>
      </c>
      <c r="N33" s="65">
        <v>1.2</v>
      </c>
      <c r="O33" s="40">
        <v>1509.8</v>
      </c>
      <c r="P33" s="57">
        <f t="shared" si="0"/>
        <v>-0.25</v>
      </c>
      <c r="Q33" s="57">
        <f t="shared" si="1"/>
        <v>-0.25</v>
      </c>
      <c r="R33" s="3"/>
      <c r="S33" s="92"/>
    </row>
    <row r="34" spans="1:19" x14ac:dyDescent="0.3">
      <c r="A34" s="35">
        <v>23</v>
      </c>
      <c r="B34" s="12">
        <v>66150020060</v>
      </c>
      <c r="C34" s="9" t="s">
        <v>35</v>
      </c>
      <c r="D34" s="12">
        <v>66150020060</v>
      </c>
      <c r="E34" s="23">
        <v>0.93210000000000004</v>
      </c>
      <c r="F34" s="2" t="s">
        <v>35</v>
      </c>
      <c r="G34" s="23">
        <v>0.93</v>
      </c>
      <c r="H34" s="12">
        <v>0.93</v>
      </c>
      <c r="I34" s="30">
        <v>0.93</v>
      </c>
      <c r="J34" s="14" t="s">
        <v>358</v>
      </c>
      <c r="K34" s="26" t="s">
        <v>109</v>
      </c>
      <c r="L34" s="26" t="s">
        <v>157</v>
      </c>
      <c r="M34" s="14" t="s">
        <v>158</v>
      </c>
      <c r="N34" s="65">
        <v>0.86</v>
      </c>
      <c r="O34" s="40">
        <v>1082.02</v>
      </c>
      <c r="P34" s="57">
        <f t="shared" si="0"/>
        <v>-7.2100000000000053E-2</v>
      </c>
      <c r="Q34" s="57">
        <f t="shared" si="1"/>
        <v>-7.0000000000000062E-2</v>
      </c>
      <c r="R34" s="3"/>
      <c r="S34" s="92"/>
    </row>
    <row r="35" spans="1:19" x14ac:dyDescent="0.3">
      <c r="A35" s="35">
        <v>24</v>
      </c>
      <c r="B35" s="12">
        <v>66150020124</v>
      </c>
      <c r="C35" s="9" t="s">
        <v>36</v>
      </c>
      <c r="D35" s="12">
        <v>66150020124</v>
      </c>
      <c r="E35" s="23">
        <v>3.2</v>
      </c>
      <c r="F35" s="2" t="s">
        <v>36</v>
      </c>
      <c r="G35" s="23">
        <v>3.5</v>
      </c>
      <c r="H35" s="12">
        <v>3.5</v>
      </c>
      <c r="I35" s="30">
        <v>3.5</v>
      </c>
      <c r="J35" s="14" t="s">
        <v>358</v>
      </c>
      <c r="K35" s="26" t="s">
        <v>109</v>
      </c>
      <c r="L35" s="26" t="s">
        <v>160</v>
      </c>
      <c r="M35" s="14" t="s">
        <v>161</v>
      </c>
      <c r="N35" s="65">
        <v>3.2</v>
      </c>
      <c r="O35" s="40">
        <v>5366.15</v>
      </c>
      <c r="P35" s="57">
        <f t="shared" si="0"/>
        <v>0</v>
      </c>
      <c r="Q35" s="57">
        <f t="shared" si="1"/>
        <v>-0.29999999999999982</v>
      </c>
      <c r="R35" s="3"/>
      <c r="S35" s="92"/>
    </row>
    <row r="36" spans="1:19" x14ac:dyDescent="0.3">
      <c r="A36" s="35">
        <v>25</v>
      </c>
      <c r="B36" s="12">
        <v>66150030112</v>
      </c>
      <c r="C36" s="9" t="s">
        <v>37</v>
      </c>
      <c r="D36" s="12">
        <v>66150030112</v>
      </c>
      <c r="E36" s="23">
        <v>3.4209000000000001</v>
      </c>
      <c r="F36" s="2" t="s">
        <v>37</v>
      </c>
      <c r="G36" s="23">
        <v>3.42</v>
      </c>
      <c r="H36" s="12">
        <v>3.41</v>
      </c>
      <c r="I36" s="30">
        <v>3.41</v>
      </c>
      <c r="J36" s="14" t="s">
        <v>143</v>
      </c>
      <c r="K36" s="26" t="s">
        <v>109</v>
      </c>
      <c r="L36" s="26" t="s">
        <v>162</v>
      </c>
      <c r="M36" s="14" t="s">
        <v>163</v>
      </c>
      <c r="N36" s="65">
        <v>3.4</v>
      </c>
      <c r="O36" s="40">
        <v>3011.54</v>
      </c>
      <c r="P36" s="57">
        <f t="shared" si="0"/>
        <v>-2.0900000000000141E-2</v>
      </c>
      <c r="Q36" s="57">
        <f t="shared" si="1"/>
        <v>-1.0000000000000231E-2</v>
      </c>
      <c r="R36" s="3"/>
      <c r="S36" s="92"/>
    </row>
    <row r="37" spans="1:19" x14ac:dyDescent="0.3">
      <c r="A37" s="35">
        <v>26</v>
      </c>
      <c r="B37" s="12">
        <v>66150030113</v>
      </c>
      <c r="C37" s="9" t="s">
        <v>38</v>
      </c>
      <c r="D37" s="12">
        <v>66150030113</v>
      </c>
      <c r="E37" s="23">
        <v>2.2541000000000002</v>
      </c>
      <c r="F37" s="2" t="s">
        <v>38</v>
      </c>
      <c r="G37" s="23">
        <v>2.25</v>
      </c>
      <c r="H37" s="12">
        <v>2.25</v>
      </c>
      <c r="I37" s="30">
        <v>2.25</v>
      </c>
      <c r="J37" s="14" t="s">
        <v>143</v>
      </c>
      <c r="K37" s="26" t="s">
        <v>109</v>
      </c>
      <c r="L37" s="26" t="s">
        <v>164</v>
      </c>
      <c r="M37" s="14" t="s">
        <v>165</v>
      </c>
      <c r="N37" s="65">
        <v>2.2999999999999998</v>
      </c>
      <c r="O37" s="40">
        <v>4341.3500000000004</v>
      </c>
      <c r="P37" s="57">
        <f t="shared" si="0"/>
        <v>4.5899999999999608E-2</v>
      </c>
      <c r="Q37" s="57">
        <f t="shared" si="1"/>
        <v>4.9999999999999822E-2</v>
      </c>
      <c r="R37" s="3"/>
      <c r="S37" s="92"/>
    </row>
    <row r="38" spans="1:19" x14ac:dyDescent="0.3">
      <c r="A38" s="35">
        <v>27</v>
      </c>
      <c r="B38" s="12">
        <v>66150030114</v>
      </c>
      <c r="C38" s="9" t="s">
        <v>39</v>
      </c>
      <c r="D38" s="12">
        <v>66150030114</v>
      </c>
      <c r="E38" s="23">
        <v>0.35849999999999999</v>
      </c>
      <c r="F38" s="2" t="s">
        <v>39</v>
      </c>
      <c r="G38" s="23">
        <v>2.0499999999999998</v>
      </c>
      <c r="H38" s="12">
        <v>0.36</v>
      </c>
      <c r="I38" s="30">
        <v>0.36</v>
      </c>
      <c r="J38" s="14" t="s">
        <v>359</v>
      </c>
      <c r="K38" s="26" t="s">
        <v>109</v>
      </c>
      <c r="L38" s="26" t="s">
        <v>166</v>
      </c>
      <c r="M38" s="14" t="s">
        <v>167</v>
      </c>
      <c r="N38" s="65">
        <v>0.36</v>
      </c>
      <c r="O38" s="40">
        <v>1</v>
      </c>
      <c r="P38" s="57">
        <f t="shared" si="0"/>
        <v>1.5000000000000013E-3</v>
      </c>
      <c r="Q38" s="57">
        <f t="shared" si="1"/>
        <v>0</v>
      </c>
      <c r="R38" s="3"/>
      <c r="S38" s="92"/>
    </row>
    <row r="39" spans="1:19" x14ac:dyDescent="0.3">
      <c r="A39" s="35">
        <v>28</v>
      </c>
      <c r="B39" s="12">
        <v>66150030115</v>
      </c>
      <c r="C39" s="9" t="s">
        <v>40</v>
      </c>
      <c r="D39" s="12">
        <v>66150030115</v>
      </c>
      <c r="E39" s="23">
        <v>0.6</v>
      </c>
      <c r="F39" s="2" t="s">
        <v>40</v>
      </c>
      <c r="G39" s="23">
        <v>0.82</v>
      </c>
      <c r="H39" s="12">
        <v>0.6</v>
      </c>
      <c r="I39" s="30">
        <v>0.6</v>
      </c>
      <c r="J39" s="14" t="s">
        <v>143</v>
      </c>
      <c r="K39" s="26" t="s">
        <v>109</v>
      </c>
      <c r="L39" s="26" t="s">
        <v>168</v>
      </c>
      <c r="M39" s="14" t="s">
        <v>169</v>
      </c>
      <c r="N39" s="65">
        <v>0.6</v>
      </c>
      <c r="O39" s="40">
        <v>1613.05</v>
      </c>
      <c r="P39" s="57">
        <f t="shared" si="0"/>
        <v>0</v>
      </c>
      <c r="Q39" s="57">
        <f t="shared" si="1"/>
        <v>0</v>
      </c>
      <c r="R39" s="3"/>
      <c r="S39" s="92"/>
    </row>
    <row r="40" spans="1:19" x14ac:dyDescent="0.3">
      <c r="A40" s="35">
        <v>29</v>
      </c>
      <c r="B40" s="12">
        <v>66150030145</v>
      </c>
      <c r="C40" s="9" t="s">
        <v>41</v>
      </c>
      <c r="D40" s="12">
        <v>66150030145</v>
      </c>
      <c r="E40" s="23">
        <v>0.4108</v>
      </c>
      <c r="F40" s="2" t="s">
        <v>41</v>
      </c>
      <c r="G40" s="23">
        <v>0.49</v>
      </c>
      <c r="H40" s="12">
        <v>0.41</v>
      </c>
      <c r="I40" s="30">
        <v>0.41</v>
      </c>
      <c r="J40" s="14" t="s">
        <v>135</v>
      </c>
      <c r="K40" s="26" t="s">
        <v>109</v>
      </c>
      <c r="L40" s="26" t="s">
        <v>170</v>
      </c>
      <c r="M40" s="14" t="s">
        <v>171</v>
      </c>
      <c r="N40" s="65">
        <v>0.41</v>
      </c>
      <c r="O40" s="40">
        <v>902</v>
      </c>
      <c r="P40" s="57">
        <f t="shared" si="0"/>
        <v>-8.0000000000002292E-4</v>
      </c>
      <c r="Q40" s="57">
        <f t="shared" si="1"/>
        <v>0</v>
      </c>
      <c r="R40" s="3"/>
      <c r="S40" s="92"/>
    </row>
    <row r="41" spans="1:19" x14ac:dyDescent="0.3">
      <c r="A41" s="35">
        <v>30</v>
      </c>
      <c r="B41" s="12">
        <v>66150060032</v>
      </c>
      <c r="C41" s="9" t="s">
        <v>42</v>
      </c>
      <c r="D41" s="12">
        <v>66150060032</v>
      </c>
      <c r="E41" s="23">
        <v>0.47</v>
      </c>
      <c r="F41" s="2" t="s">
        <v>42</v>
      </c>
      <c r="G41" s="23">
        <v>1.94</v>
      </c>
      <c r="H41" s="12">
        <v>0.47</v>
      </c>
      <c r="I41" s="30">
        <v>0.47</v>
      </c>
      <c r="J41" s="14" t="s">
        <v>143</v>
      </c>
      <c r="K41" s="26" t="s">
        <v>109</v>
      </c>
      <c r="L41" s="26" t="s">
        <v>172</v>
      </c>
      <c r="M41" s="14" t="s">
        <v>173</v>
      </c>
      <c r="N41" s="65">
        <v>0.4</v>
      </c>
      <c r="O41" s="40">
        <v>242.4</v>
      </c>
      <c r="P41" s="57">
        <f t="shared" si="0"/>
        <v>-6.9999999999999951E-2</v>
      </c>
      <c r="Q41" s="57">
        <f t="shared" si="1"/>
        <v>-6.9999999999999951E-2</v>
      </c>
      <c r="R41" s="3"/>
      <c r="S41" s="92"/>
    </row>
    <row r="42" spans="1:19" x14ac:dyDescent="0.3">
      <c r="A42" s="35">
        <v>31</v>
      </c>
      <c r="B42" s="12">
        <v>66150060095</v>
      </c>
      <c r="C42" s="9" t="s">
        <v>43</v>
      </c>
      <c r="D42" s="12">
        <v>66150060095</v>
      </c>
      <c r="E42" s="23">
        <v>0.71530000000000005</v>
      </c>
      <c r="F42" s="2" t="s">
        <v>43</v>
      </c>
      <c r="G42" s="23">
        <v>3.89</v>
      </c>
      <c r="H42" s="12">
        <v>0.71</v>
      </c>
      <c r="I42" s="30">
        <v>0.71</v>
      </c>
      <c r="J42" s="14" t="s">
        <v>188</v>
      </c>
      <c r="K42" s="26" t="s">
        <v>109</v>
      </c>
      <c r="L42" s="26" t="s">
        <v>189</v>
      </c>
      <c r="M42" s="14" t="s">
        <v>190</v>
      </c>
      <c r="N42" s="65">
        <v>0.71</v>
      </c>
      <c r="O42" s="40">
        <v>238</v>
      </c>
      <c r="P42" s="57">
        <f t="shared" si="0"/>
        <v>-5.3000000000000824E-3</v>
      </c>
      <c r="Q42" s="57">
        <f t="shared" si="1"/>
        <v>0</v>
      </c>
      <c r="R42" s="3"/>
      <c r="S42" s="92"/>
    </row>
    <row r="43" spans="1:19" x14ac:dyDescent="0.3">
      <c r="A43" s="35">
        <v>32</v>
      </c>
      <c r="B43" s="12">
        <v>66150070071</v>
      </c>
      <c r="C43" s="9" t="s">
        <v>44</v>
      </c>
      <c r="D43" s="12">
        <v>66150070036</v>
      </c>
      <c r="E43" s="23">
        <v>0.28999999999999998</v>
      </c>
      <c r="F43" s="2" t="s">
        <v>44</v>
      </c>
      <c r="G43" s="23">
        <v>0.32</v>
      </c>
      <c r="H43" s="12">
        <v>0.28999999999999998</v>
      </c>
      <c r="I43" s="30">
        <v>0.28999999999999998</v>
      </c>
      <c r="J43" s="14" t="s">
        <v>191</v>
      </c>
      <c r="K43" s="26" t="s">
        <v>109</v>
      </c>
      <c r="L43" s="26" t="s">
        <v>192</v>
      </c>
      <c r="M43" s="14" t="s">
        <v>193</v>
      </c>
      <c r="N43" s="65">
        <v>0.28999999999999998</v>
      </c>
      <c r="O43" s="40">
        <v>440.35</v>
      </c>
      <c r="P43" s="57">
        <f t="shared" si="0"/>
        <v>0</v>
      </c>
      <c r="Q43" s="57">
        <f t="shared" si="1"/>
        <v>0</v>
      </c>
      <c r="R43" s="3"/>
      <c r="S43" s="92"/>
    </row>
    <row r="44" spans="1:19" x14ac:dyDescent="0.3">
      <c r="A44" s="35">
        <v>33</v>
      </c>
      <c r="B44" s="12">
        <v>66150070071</v>
      </c>
      <c r="C44" s="9" t="s">
        <v>44</v>
      </c>
      <c r="D44" s="12">
        <v>66150070071</v>
      </c>
      <c r="E44" s="23">
        <v>5.09</v>
      </c>
      <c r="F44" s="2" t="s">
        <v>44</v>
      </c>
      <c r="G44" s="23">
        <v>7.81</v>
      </c>
      <c r="H44" s="12">
        <v>5.08</v>
      </c>
      <c r="I44" s="30">
        <v>5.08</v>
      </c>
      <c r="J44" s="14" t="s">
        <v>191</v>
      </c>
      <c r="K44" s="26" t="s">
        <v>109</v>
      </c>
      <c r="L44" s="26" t="s">
        <v>194</v>
      </c>
      <c r="M44" s="14" t="s">
        <v>193</v>
      </c>
      <c r="N44" s="65">
        <v>6.81</v>
      </c>
      <c r="O44" s="40">
        <v>7146.9</v>
      </c>
      <c r="P44" s="57">
        <f t="shared" si="0"/>
        <v>1.7199999999999998</v>
      </c>
      <c r="Q44" s="57">
        <f t="shared" si="1"/>
        <v>1.7299999999999995</v>
      </c>
      <c r="R44" s="3"/>
      <c r="S44" s="92"/>
    </row>
    <row r="45" spans="1:19" x14ac:dyDescent="0.3">
      <c r="A45" s="35">
        <v>34</v>
      </c>
      <c r="B45" s="12">
        <v>66150070099</v>
      </c>
      <c r="C45" s="9" t="s">
        <v>45</v>
      </c>
      <c r="D45" s="12">
        <v>66150070228</v>
      </c>
      <c r="E45" s="23">
        <v>5.0099999999999999E-2</v>
      </c>
      <c r="F45" s="2" t="s">
        <v>45</v>
      </c>
      <c r="G45" s="23">
        <v>0.05</v>
      </c>
      <c r="H45" s="12">
        <v>0.05</v>
      </c>
      <c r="I45" s="30">
        <v>0.05</v>
      </c>
      <c r="J45" s="14" t="s">
        <v>195</v>
      </c>
      <c r="K45" s="26" t="s">
        <v>109</v>
      </c>
      <c r="L45" s="26" t="s">
        <v>196</v>
      </c>
      <c r="M45" s="14" t="s">
        <v>197</v>
      </c>
      <c r="N45" s="65">
        <v>0.05</v>
      </c>
      <c r="O45" s="40">
        <v>88</v>
      </c>
      <c r="P45" s="57">
        <f t="shared" si="0"/>
        <v>-9.9999999999995925E-5</v>
      </c>
      <c r="Q45" s="57">
        <f t="shared" si="1"/>
        <v>0</v>
      </c>
      <c r="R45" s="3"/>
      <c r="S45" s="92"/>
    </row>
    <row r="46" spans="1:19" x14ac:dyDescent="0.3">
      <c r="A46" s="35">
        <v>35</v>
      </c>
      <c r="B46" s="12">
        <v>66150070162</v>
      </c>
      <c r="C46" s="9" t="s">
        <v>46</v>
      </c>
      <c r="D46" s="12">
        <v>66150070162</v>
      </c>
      <c r="E46" s="23">
        <v>0.58260000000000001</v>
      </c>
      <c r="F46" s="2" t="s">
        <v>46</v>
      </c>
      <c r="G46" s="23">
        <v>0.62</v>
      </c>
      <c r="H46" s="12">
        <v>0.57999999999999996</v>
      </c>
      <c r="I46" s="30">
        <v>0.57999999999999996</v>
      </c>
      <c r="J46" s="14" t="s">
        <v>135</v>
      </c>
      <c r="K46" s="26" t="s">
        <v>109</v>
      </c>
      <c r="L46" s="26" t="s">
        <v>198</v>
      </c>
      <c r="M46" s="14" t="s">
        <v>199</v>
      </c>
      <c r="N46" s="65">
        <v>0.57999999999999996</v>
      </c>
      <c r="O46" s="40">
        <v>343</v>
      </c>
      <c r="P46" s="57">
        <f t="shared" si="0"/>
        <v>-2.6000000000000467E-3</v>
      </c>
      <c r="Q46" s="57">
        <f t="shared" si="1"/>
        <v>0</v>
      </c>
      <c r="R46" s="3"/>
      <c r="S46" s="92"/>
    </row>
    <row r="47" spans="1:19" ht="33.75" customHeight="1" x14ac:dyDescent="0.3">
      <c r="A47" s="35">
        <v>36</v>
      </c>
      <c r="B47" s="12">
        <v>66150070232</v>
      </c>
      <c r="C47" s="9" t="s">
        <v>47</v>
      </c>
      <c r="D47" s="12">
        <v>66150070238</v>
      </c>
      <c r="E47" s="23"/>
      <c r="F47" s="2" t="s">
        <v>47</v>
      </c>
      <c r="G47" s="23">
        <v>0.06</v>
      </c>
      <c r="H47" s="12">
        <v>0.02</v>
      </c>
      <c r="I47" s="30">
        <v>0.02</v>
      </c>
      <c r="J47" s="2"/>
      <c r="K47" s="27"/>
      <c r="L47" s="27"/>
      <c r="M47" s="3"/>
      <c r="N47" s="66"/>
      <c r="O47" s="23"/>
      <c r="P47" s="57">
        <f t="shared" si="0"/>
        <v>0</v>
      </c>
      <c r="Q47" s="57">
        <f t="shared" si="1"/>
        <v>-0.02</v>
      </c>
      <c r="R47" s="3"/>
      <c r="S47" s="97" t="s">
        <v>415</v>
      </c>
    </row>
    <row r="48" spans="1:19" x14ac:dyDescent="0.3">
      <c r="A48" s="35">
        <v>37</v>
      </c>
      <c r="B48" s="12">
        <v>66150080002</v>
      </c>
      <c r="C48" s="9" t="s">
        <v>48</v>
      </c>
      <c r="D48" s="12">
        <v>66150080002</v>
      </c>
      <c r="E48" s="23">
        <v>1.1000000000000001</v>
      </c>
      <c r="F48" s="2" t="s">
        <v>48</v>
      </c>
      <c r="G48" s="23">
        <v>1.3</v>
      </c>
      <c r="H48" s="12">
        <v>1.1399999999999999</v>
      </c>
      <c r="I48" s="30">
        <v>1.1399999999999999</v>
      </c>
      <c r="J48" s="14" t="s">
        <v>143</v>
      </c>
      <c r="K48" s="26" t="s">
        <v>109</v>
      </c>
      <c r="L48" s="26" t="s">
        <v>200</v>
      </c>
      <c r="M48" s="14" t="s">
        <v>201</v>
      </c>
      <c r="N48" s="65">
        <v>1.1000000000000001</v>
      </c>
      <c r="O48" s="40">
        <v>302.72000000000003</v>
      </c>
      <c r="P48" s="57">
        <f t="shared" si="0"/>
        <v>0</v>
      </c>
      <c r="Q48" s="57">
        <f t="shared" si="1"/>
        <v>-3.9999999999999813E-2</v>
      </c>
      <c r="R48" s="3"/>
      <c r="S48" s="92"/>
    </row>
    <row r="49" spans="1:19" x14ac:dyDescent="0.3">
      <c r="A49" s="35">
        <v>38</v>
      </c>
      <c r="B49" s="12">
        <v>66150080003</v>
      </c>
      <c r="C49" s="9" t="s">
        <v>49</v>
      </c>
      <c r="D49" s="12">
        <v>66150080003</v>
      </c>
      <c r="E49" s="23">
        <v>7.3074000000000003</v>
      </c>
      <c r="F49" s="2" t="s">
        <v>49</v>
      </c>
      <c r="G49" s="23">
        <v>7.31</v>
      </c>
      <c r="H49" s="12">
        <v>6.67</v>
      </c>
      <c r="I49" s="30">
        <v>6.67</v>
      </c>
      <c r="J49" s="14" t="s">
        <v>143</v>
      </c>
      <c r="K49" s="26" t="s">
        <v>109</v>
      </c>
      <c r="L49" s="26" t="s">
        <v>202</v>
      </c>
      <c r="M49" s="14" t="s">
        <v>203</v>
      </c>
      <c r="N49" s="65">
        <v>7.3</v>
      </c>
      <c r="O49" s="40">
        <v>4444.97</v>
      </c>
      <c r="P49" s="57">
        <f t="shared" si="0"/>
        <v>-7.4000000000005173E-3</v>
      </c>
      <c r="Q49" s="57">
        <f t="shared" si="1"/>
        <v>0.62999999999999989</v>
      </c>
      <c r="R49" s="3"/>
      <c r="S49" s="92"/>
    </row>
    <row r="50" spans="1:19" x14ac:dyDescent="0.3">
      <c r="A50" s="35">
        <v>39</v>
      </c>
      <c r="B50" s="12">
        <v>66150080005</v>
      </c>
      <c r="C50" s="9" t="s">
        <v>50</v>
      </c>
      <c r="D50" s="12">
        <v>66150080005</v>
      </c>
      <c r="E50" s="23">
        <v>14.504</v>
      </c>
      <c r="F50" s="2" t="s">
        <v>50</v>
      </c>
      <c r="G50" s="23">
        <v>14.5</v>
      </c>
      <c r="H50" s="12">
        <v>14.52</v>
      </c>
      <c r="I50" s="30">
        <v>14.52</v>
      </c>
      <c r="J50" s="14" t="s">
        <v>143</v>
      </c>
      <c r="K50" s="26" t="s">
        <v>109</v>
      </c>
      <c r="L50" s="26" t="s">
        <v>204</v>
      </c>
      <c r="M50" s="14" t="s">
        <v>205</v>
      </c>
      <c r="N50" s="65">
        <v>14.5</v>
      </c>
      <c r="O50" s="40">
        <v>11204.99</v>
      </c>
      <c r="P50" s="57">
        <f t="shared" si="0"/>
        <v>-3.9999999999995595E-3</v>
      </c>
      <c r="Q50" s="57">
        <f t="shared" si="1"/>
        <v>-1.9999999999999574E-2</v>
      </c>
      <c r="R50" s="3"/>
      <c r="S50" s="92"/>
    </row>
    <row r="51" spans="1:19" x14ac:dyDescent="0.3">
      <c r="A51" s="35">
        <v>40</v>
      </c>
      <c r="B51" s="12">
        <v>66150080006</v>
      </c>
      <c r="C51" s="9" t="s">
        <v>51</v>
      </c>
      <c r="D51" s="12">
        <v>66150080006</v>
      </c>
      <c r="E51" s="23">
        <v>2.31</v>
      </c>
      <c r="F51" s="2" t="s">
        <v>51</v>
      </c>
      <c r="G51" s="23">
        <v>2.31</v>
      </c>
      <c r="H51" s="12">
        <v>2.2999999999999998</v>
      </c>
      <c r="I51" s="30">
        <v>2.2999999999999998</v>
      </c>
      <c r="J51" s="14" t="s">
        <v>143</v>
      </c>
      <c r="K51" s="26" t="s">
        <v>109</v>
      </c>
      <c r="L51" s="26" t="s">
        <v>206</v>
      </c>
      <c r="M51" s="14" t="s">
        <v>207</v>
      </c>
      <c r="N51" s="65">
        <v>2.2999999999999998</v>
      </c>
      <c r="O51" s="40">
        <v>2576.29</v>
      </c>
      <c r="P51" s="57">
        <f t="shared" si="0"/>
        <v>-1.0000000000000231E-2</v>
      </c>
      <c r="Q51" s="57">
        <f t="shared" si="1"/>
        <v>0</v>
      </c>
      <c r="R51" s="3"/>
      <c r="S51" s="92"/>
    </row>
    <row r="52" spans="1:19" x14ac:dyDescent="0.3">
      <c r="A52" s="35">
        <v>41</v>
      </c>
      <c r="B52" s="12">
        <v>66150080014</v>
      </c>
      <c r="C52" s="9" t="s">
        <v>52</v>
      </c>
      <c r="D52" s="12">
        <v>66150080026</v>
      </c>
      <c r="E52" s="23">
        <v>43.419199999999996</v>
      </c>
      <c r="F52" s="2" t="s">
        <v>52</v>
      </c>
      <c r="G52" s="23">
        <v>48.78</v>
      </c>
      <c r="H52" s="12">
        <v>43.42</v>
      </c>
      <c r="I52" s="30">
        <v>43.42</v>
      </c>
      <c r="J52" s="14" t="s">
        <v>108</v>
      </c>
      <c r="K52" s="26" t="s">
        <v>109</v>
      </c>
      <c r="L52" s="26" t="s">
        <v>208</v>
      </c>
      <c r="M52" s="14" t="s">
        <v>209</v>
      </c>
      <c r="N52" s="65">
        <v>43.2</v>
      </c>
      <c r="O52" s="40">
        <v>22357.09</v>
      </c>
      <c r="P52" s="57">
        <f t="shared" si="0"/>
        <v>-0.21919999999999362</v>
      </c>
      <c r="Q52" s="57">
        <f t="shared" si="1"/>
        <v>-0.21999999999999886</v>
      </c>
      <c r="R52" s="3"/>
      <c r="S52" s="92"/>
    </row>
    <row r="53" spans="1:19" x14ac:dyDescent="0.3">
      <c r="A53" s="35">
        <v>42</v>
      </c>
      <c r="B53" s="12">
        <v>66150090027</v>
      </c>
      <c r="C53" s="9" t="s">
        <v>53</v>
      </c>
      <c r="D53" s="12">
        <v>66150090017</v>
      </c>
      <c r="E53" s="23">
        <v>0.31</v>
      </c>
      <c r="F53" s="2" t="s">
        <v>53</v>
      </c>
      <c r="G53" s="23">
        <v>2.08</v>
      </c>
      <c r="H53" s="12">
        <v>0.31</v>
      </c>
      <c r="I53" s="30">
        <v>0.31</v>
      </c>
      <c r="J53" s="14" t="s">
        <v>210</v>
      </c>
      <c r="K53" s="26" t="s">
        <v>109</v>
      </c>
      <c r="L53" s="26" t="s">
        <v>211</v>
      </c>
      <c r="M53" s="14" t="s">
        <v>212</v>
      </c>
      <c r="N53" s="65">
        <v>0.44</v>
      </c>
      <c r="O53" s="40">
        <v>249.8</v>
      </c>
      <c r="P53" s="57">
        <f t="shared" si="0"/>
        <v>0.13</v>
      </c>
      <c r="Q53" s="57">
        <f t="shared" si="1"/>
        <v>0.13</v>
      </c>
      <c r="R53" s="3"/>
      <c r="S53" s="92"/>
    </row>
    <row r="54" spans="1:19" x14ac:dyDescent="0.3">
      <c r="A54" s="35">
        <v>43</v>
      </c>
      <c r="B54" s="12">
        <v>66150100054</v>
      </c>
      <c r="C54" s="9" t="s">
        <v>54</v>
      </c>
      <c r="D54" s="12">
        <v>66150100054</v>
      </c>
      <c r="E54" s="23">
        <v>2.3199999999999998</v>
      </c>
      <c r="F54" s="2" t="s">
        <v>54</v>
      </c>
      <c r="G54" s="23">
        <v>4.79</v>
      </c>
      <c r="H54" s="12">
        <v>2.3199999999999998</v>
      </c>
      <c r="I54" s="30">
        <v>2.3199999999999998</v>
      </c>
      <c r="J54" s="14" t="s">
        <v>135</v>
      </c>
      <c r="K54" s="26" t="s">
        <v>109</v>
      </c>
      <c r="L54" s="26" t="s">
        <v>213</v>
      </c>
      <c r="M54" s="14" t="s">
        <v>214</v>
      </c>
      <c r="N54" s="65">
        <v>2.3199999999999998</v>
      </c>
      <c r="O54" s="40">
        <v>1312</v>
      </c>
      <c r="P54" s="57">
        <f t="shared" si="0"/>
        <v>0</v>
      </c>
      <c r="Q54" s="57">
        <f t="shared" si="1"/>
        <v>0</v>
      </c>
      <c r="R54" s="3"/>
      <c r="S54" s="92"/>
    </row>
    <row r="55" spans="1:19" x14ac:dyDescent="0.3">
      <c r="A55" s="35">
        <v>44</v>
      </c>
      <c r="B55" s="12">
        <v>66150100056</v>
      </c>
      <c r="C55" s="9" t="s">
        <v>55</v>
      </c>
      <c r="D55" s="12">
        <v>66150100056</v>
      </c>
      <c r="E55" s="23">
        <v>0.12039999999999999</v>
      </c>
      <c r="F55" s="2" t="s">
        <v>55</v>
      </c>
      <c r="G55" s="23">
        <v>0.32</v>
      </c>
      <c r="H55" s="12">
        <v>0.12</v>
      </c>
      <c r="I55" s="30">
        <v>0.12</v>
      </c>
      <c r="J55" s="14" t="s">
        <v>135</v>
      </c>
      <c r="K55" s="26" t="s">
        <v>109</v>
      </c>
      <c r="L55" s="26" t="s">
        <v>215</v>
      </c>
      <c r="M55" s="14" t="s">
        <v>216</v>
      </c>
      <c r="N55" s="65">
        <v>0.12</v>
      </c>
      <c r="O55" s="40">
        <v>133</v>
      </c>
      <c r="P55" s="57">
        <f t="shared" si="0"/>
        <v>-3.9999999999999758E-4</v>
      </c>
      <c r="Q55" s="57">
        <f t="shared" si="1"/>
        <v>0</v>
      </c>
      <c r="R55" s="3"/>
      <c r="S55" s="92"/>
    </row>
    <row r="56" spans="1:19" x14ac:dyDescent="0.3">
      <c r="A56" s="35">
        <v>45</v>
      </c>
      <c r="B56" s="12">
        <v>66150100057</v>
      </c>
      <c r="C56" s="9" t="s">
        <v>56</v>
      </c>
      <c r="D56" s="12">
        <v>66150100057</v>
      </c>
      <c r="E56" s="23">
        <v>0.3992</v>
      </c>
      <c r="F56" s="2" t="s">
        <v>56</v>
      </c>
      <c r="G56" s="23">
        <v>0.76</v>
      </c>
      <c r="H56" s="12">
        <v>0.4</v>
      </c>
      <c r="I56" s="30">
        <v>0.4</v>
      </c>
      <c r="J56" s="14" t="s">
        <v>135</v>
      </c>
      <c r="K56" s="26" t="s">
        <v>109</v>
      </c>
      <c r="L56" s="26" t="s">
        <v>217</v>
      </c>
      <c r="M56" s="14" t="s">
        <v>218</v>
      </c>
      <c r="N56" s="65">
        <v>0.4</v>
      </c>
      <c r="O56" s="40">
        <v>385</v>
      </c>
      <c r="P56" s="57">
        <f t="shared" si="0"/>
        <v>8.0000000000002292E-4</v>
      </c>
      <c r="Q56" s="57">
        <f t="shared" si="1"/>
        <v>0</v>
      </c>
      <c r="R56" s="3"/>
      <c r="S56" s="92"/>
    </row>
    <row r="57" spans="1:19" x14ac:dyDescent="0.3">
      <c r="A57" s="35">
        <v>46</v>
      </c>
      <c r="B57" s="12">
        <v>66150100071</v>
      </c>
      <c r="C57" s="9" t="s">
        <v>57</v>
      </c>
      <c r="D57" s="12">
        <v>66150100071</v>
      </c>
      <c r="E57" s="23">
        <v>1.6848000000000001</v>
      </c>
      <c r="F57" s="2" t="s">
        <v>57</v>
      </c>
      <c r="G57" s="23">
        <v>1.93</v>
      </c>
      <c r="H57" s="12">
        <v>1.75</v>
      </c>
      <c r="I57" s="30">
        <v>1.75</v>
      </c>
      <c r="J57" s="14" t="s">
        <v>222</v>
      </c>
      <c r="K57" s="26" t="s">
        <v>109</v>
      </c>
      <c r="L57" s="26" t="s">
        <v>223</v>
      </c>
      <c r="M57" s="14" t="s">
        <v>224</v>
      </c>
      <c r="N57" s="65">
        <v>1.68</v>
      </c>
      <c r="O57" s="40">
        <v>2315.52</v>
      </c>
      <c r="P57" s="57">
        <f t="shared" si="0"/>
        <v>-4.8000000000001375E-3</v>
      </c>
      <c r="Q57" s="57">
        <f t="shared" si="1"/>
        <v>-7.0000000000000062E-2</v>
      </c>
      <c r="R57" s="3"/>
      <c r="S57" s="92"/>
    </row>
    <row r="58" spans="1:19" x14ac:dyDescent="0.3">
      <c r="A58" s="35">
        <v>47</v>
      </c>
      <c r="B58" s="12">
        <v>66150100071</v>
      </c>
      <c r="C58" s="9" t="s">
        <v>57</v>
      </c>
      <c r="D58" s="12">
        <v>66150020127</v>
      </c>
      <c r="E58" s="23">
        <v>1.1860999999999999</v>
      </c>
      <c r="F58" s="2" t="s">
        <v>57</v>
      </c>
      <c r="G58" s="23">
        <v>1.85</v>
      </c>
      <c r="H58" s="12">
        <v>1.26</v>
      </c>
      <c r="I58" s="30">
        <v>1.26</v>
      </c>
      <c r="J58" s="14" t="s">
        <v>219</v>
      </c>
      <c r="K58" s="26" t="s">
        <v>109</v>
      </c>
      <c r="L58" s="26" t="s">
        <v>220</v>
      </c>
      <c r="M58" s="14" t="s">
        <v>221</v>
      </c>
      <c r="N58" s="65">
        <v>1.21</v>
      </c>
      <c r="O58" s="40">
        <v>1581.4</v>
      </c>
      <c r="P58" s="57">
        <f t="shared" si="0"/>
        <v>2.3900000000000032E-2</v>
      </c>
      <c r="Q58" s="57">
        <f t="shared" si="1"/>
        <v>-5.0000000000000044E-2</v>
      </c>
      <c r="R58" s="3"/>
      <c r="S58" s="92"/>
    </row>
    <row r="59" spans="1:19" x14ac:dyDescent="0.3">
      <c r="A59" s="35">
        <v>48</v>
      </c>
      <c r="B59" s="12">
        <v>66250010040</v>
      </c>
      <c r="C59" s="9" t="s">
        <v>58</v>
      </c>
      <c r="D59" s="12">
        <v>66250010040</v>
      </c>
      <c r="E59" s="23">
        <v>0.52</v>
      </c>
      <c r="F59" s="2" t="s">
        <v>58</v>
      </c>
      <c r="G59" s="23">
        <v>0.92</v>
      </c>
      <c r="H59" s="12">
        <v>0.51</v>
      </c>
      <c r="I59" s="30">
        <v>0.51</v>
      </c>
      <c r="J59" s="14" t="s">
        <v>360</v>
      </c>
      <c r="K59" s="26" t="s">
        <v>109</v>
      </c>
      <c r="L59" s="26" t="s">
        <v>225</v>
      </c>
      <c r="M59" s="14" t="s">
        <v>226</v>
      </c>
      <c r="N59" s="65">
        <v>0.22</v>
      </c>
      <c r="O59" s="40">
        <v>257.77999999999997</v>
      </c>
      <c r="P59" s="57">
        <f t="shared" si="0"/>
        <v>-0.30000000000000004</v>
      </c>
      <c r="Q59" s="57">
        <f t="shared" si="1"/>
        <v>-0.29000000000000004</v>
      </c>
      <c r="R59" s="3"/>
      <c r="S59" s="92"/>
    </row>
    <row r="60" spans="1:19" x14ac:dyDescent="0.3">
      <c r="A60" s="35">
        <v>49</v>
      </c>
      <c r="B60" s="12">
        <v>66250010050</v>
      </c>
      <c r="C60" s="9" t="s">
        <v>59</v>
      </c>
      <c r="D60" s="12">
        <v>66250010059</v>
      </c>
      <c r="E60" s="23">
        <v>20.100000000000001</v>
      </c>
      <c r="F60" s="2" t="s">
        <v>59</v>
      </c>
      <c r="G60" s="23">
        <v>21.4</v>
      </c>
      <c r="H60" s="12">
        <v>19.84</v>
      </c>
      <c r="I60" s="30">
        <v>19.84</v>
      </c>
      <c r="J60" s="14" t="s">
        <v>361</v>
      </c>
      <c r="K60" s="26" t="s">
        <v>109</v>
      </c>
      <c r="L60" s="26" t="s">
        <v>229</v>
      </c>
      <c r="M60" s="14" t="s">
        <v>228</v>
      </c>
      <c r="N60" s="65">
        <v>10.4</v>
      </c>
      <c r="O60" s="40">
        <v>7091.56</v>
      </c>
      <c r="P60" s="57">
        <f t="shared" si="0"/>
        <v>-9.7000000000000011</v>
      </c>
      <c r="Q60" s="57">
        <f t="shared" si="1"/>
        <v>-9.44</v>
      </c>
      <c r="R60" s="3"/>
      <c r="S60" s="92"/>
    </row>
    <row r="61" spans="1:19" x14ac:dyDescent="0.3">
      <c r="A61" s="36">
        <v>50</v>
      </c>
      <c r="B61" s="12">
        <v>66250010050</v>
      </c>
      <c r="C61" s="9" t="s">
        <v>59</v>
      </c>
      <c r="D61" s="12">
        <v>66250010050</v>
      </c>
      <c r="E61" s="23">
        <v>45</v>
      </c>
      <c r="F61" s="2" t="s">
        <v>59</v>
      </c>
      <c r="G61" s="23">
        <v>48.7</v>
      </c>
      <c r="H61" s="12">
        <v>45.05</v>
      </c>
      <c r="I61" s="30">
        <v>41.79</v>
      </c>
      <c r="J61" s="14" t="s">
        <v>361</v>
      </c>
      <c r="K61" s="26" t="s">
        <v>109</v>
      </c>
      <c r="L61" s="26" t="s">
        <v>227</v>
      </c>
      <c r="M61" s="14" t="s">
        <v>228</v>
      </c>
      <c r="N61" s="65">
        <v>38.700000000000003</v>
      </c>
      <c r="O61" s="40">
        <v>26388.81</v>
      </c>
      <c r="P61" s="57">
        <f t="shared" si="0"/>
        <v>-6.2999999999999972</v>
      </c>
      <c r="Q61" s="57">
        <f t="shared" si="1"/>
        <v>-3.0899999999999963</v>
      </c>
      <c r="R61" s="3"/>
      <c r="S61" s="92"/>
    </row>
    <row r="62" spans="1:19" x14ac:dyDescent="0.3">
      <c r="A62" s="35">
        <v>51</v>
      </c>
      <c r="B62" s="12">
        <v>66250020047</v>
      </c>
      <c r="C62" s="9" t="s">
        <v>60</v>
      </c>
      <c r="D62" s="12">
        <v>66250020111</v>
      </c>
      <c r="E62" s="23">
        <v>10.119999999999999</v>
      </c>
      <c r="F62" s="2" t="s">
        <v>60</v>
      </c>
      <c r="G62" s="23">
        <v>10.130000000000001</v>
      </c>
      <c r="H62" s="12">
        <v>10.119999999999999</v>
      </c>
      <c r="I62" s="30">
        <v>10.119999999999999</v>
      </c>
      <c r="J62" s="14" t="s">
        <v>230</v>
      </c>
      <c r="K62" s="26" t="s">
        <v>109</v>
      </c>
      <c r="L62" s="26" t="s">
        <v>231</v>
      </c>
      <c r="M62" s="14" t="s">
        <v>232</v>
      </c>
      <c r="N62" s="65">
        <v>10.119999999999999</v>
      </c>
      <c r="O62" s="40">
        <v>3227</v>
      </c>
      <c r="P62" s="57">
        <f t="shared" si="0"/>
        <v>0</v>
      </c>
      <c r="Q62" s="57">
        <f t="shared" si="1"/>
        <v>0</v>
      </c>
      <c r="R62" s="3"/>
      <c r="S62" s="92"/>
    </row>
    <row r="63" spans="1:19" x14ac:dyDescent="0.3">
      <c r="A63" s="35">
        <v>52</v>
      </c>
      <c r="B63" s="12">
        <v>66250020250</v>
      </c>
      <c r="C63" s="9" t="s">
        <v>61</v>
      </c>
      <c r="D63" s="12">
        <v>66250020250</v>
      </c>
      <c r="E63" s="23">
        <v>1.3</v>
      </c>
      <c r="F63" s="2" t="s">
        <v>61</v>
      </c>
      <c r="G63" s="23">
        <v>6.54</v>
      </c>
      <c r="H63" s="12">
        <v>1.3</v>
      </c>
      <c r="I63" s="30">
        <v>1.3</v>
      </c>
      <c r="J63" s="14" t="s">
        <v>363</v>
      </c>
      <c r="K63" s="26" t="s">
        <v>109</v>
      </c>
      <c r="L63" s="26" t="s">
        <v>237</v>
      </c>
      <c r="M63" s="14" t="s">
        <v>238</v>
      </c>
      <c r="N63" s="65">
        <v>1.3</v>
      </c>
      <c r="O63" s="40">
        <v>620.80999999999995</v>
      </c>
      <c r="P63" s="57">
        <f t="shared" si="0"/>
        <v>0</v>
      </c>
      <c r="Q63" s="57">
        <f t="shared" si="1"/>
        <v>0</v>
      </c>
      <c r="R63" s="3"/>
      <c r="S63" s="92"/>
    </row>
    <row r="64" spans="1:19" x14ac:dyDescent="0.3">
      <c r="A64" s="36">
        <v>53</v>
      </c>
      <c r="B64" s="12">
        <v>66250020250</v>
      </c>
      <c r="C64" s="9" t="s">
        <v>61</v>
      </c>
      <c r="D64" s="12">
        <v>66250020364</v>
      </c>
      <c r="E64" s="23">
        <v>0.87</v>
      </c>
      <c r="F64" s="2" t="s">
        <v>61</v>
      </c>
      <c r="G64" s="23">
        <v>3.59</v>
      </c>
      <c r="H64" s="12">
        <v>0.89</v>
      </c>
      <c r="I64" s="30">
        <v>0.47</v>
      </c>
      <c r="J64" s="14" t="s">
        <v>364</v>
      </c>
      <c r="K64" s="26" t="s">
        <v>109</v>
      </c>
      <c r="L64" s="26" t="s">
        <v>239</v>
      </c>
      <c r="M64" s="14" t="s">
        <v>238</v>
      </c>
      <c r="N64" s="65">
        <v>0.4</v>
      </c>
      <c r="O64" s="40">
        <v>662.54</v>
      </c>
      <c r="P64" s="57">
        <f t="shared" si="0"/>
        <v>-0.47</v>
      </c>
      <c r="Q64" s="57">
        <f t="shared" si="1"/>
        <v>-6.9999999999999951E-2</v>
      </c>
      <c r="R64" s="3"/>
      <c r="S64" s="92"/>
    </row>
    <row r="65" spans="1:19" x14ac:dyDescent="0.3">
      <c r="A65" s="35">
        <v>54</v>
      </c>
      <c r="B65" s="12">
        <v>66250030146</v>
      </c>
      <c r="C65" s="9" t="s">
        <v>62</v>
      </c>
      <c r="D65" s="12">
        <v>66250030146</v>
      </c>
      <c r="E65" s="23">
        <v>5.6</v>
      </c>
      <c r="F65" s="2" t="s">
        <v>62</v>
      </c>
      <c r="G65" s="23">
        <v>15.4</v>
      </c>
      <c r="H65" s="12">
        <v>5.22</v>
      </c>
      <c r="I65" s="30">
        <v>5.22</v>
      </c>
      <c r="J65" s="14" t="s">
        <v>244</v>
      </c>
      <c r="K65" s="26" t="s">
        <v>109</v>
      </c>
      <c r="L65" s="26" t="s">
        <v>245</v>
      </c>
      <c r="M65" s="14" t="s">
        <v>246</v>
      </c>
      <c r="N65" s="65">
        <v>5.6</v>
      </c>
      <c r="O65" s="40">
        <v>2595.0500000000002</v>
      </c>
      <c r="P65" s="57">
        <f t="shared" si="0"/>
        <v>0</v>
      </c>
      <c r="Q65" s="57">
        <f t="shared" si="1"/>
        <v>0.37999999999999989</v>
      </c>
      <c r="R65" s="3"/>
      <c r="S65" s="92"/>
    </row>
    <row r="66" spans="1:19" x14ac:dyDescent="0.3">
      <c r="A66" s="35">
        <v>55</v>
      </c>
      <c r="B66" s="12">
        <v>66250030146</v>
      </c>
      <c r="C66" s="9" t="s">
        <v>62</v>
      </c>
      <c r="D66" s="12">
        <v>66250030147</v>
      </c>
      <c r="E66" s="23">
        <v>0.5</v>
      </c>
      <c r="F66" s="2" t="s">
        <v>62</v>
      </c>
      <c r="G66" s="23">
        <v>0.5</v>
      </c>
      <c r="H66" s="12">
        <v>0.51</v>
      </c>
      <c r="I66" s="30">
        <v>0.51</v>
      </c>
      <c r="J66" s="14" t="s">
        <v>244</v>
      </c>
      <c r="K66" s="26" t="s">
        <v>109</v>
      </c>
      <c r="L66" s="26" t="s">
        <v>247</v>
      </c>
      <c r="M66" s="14" t="s">
        <v>246</v>
      </c>
      <c r="N66" s="65">
        <v>0.5</v>
      </c>
      <c r="O66" s="40">
        <v>181.5</v>
      </c>
      <c r="P66" s="57">
        <f t="shared" si="0"/>
        <v>0</v>
      </c>
      <c r="Q66" s="57">
        <f t="shared" si="1"/>
        <v>-1.0000000000000009E-2</v>
      </c>
      <c r="R66" s="3"/>
      <c r="S66" s="92"/>
    </row>
    <row r="67" spans="1:19" x14ac:dyDescent="0.3">
      <c r="A67" s="35">
        <v>56</v>
      </c>
      <c r="B67" s="12">
        <v>66250030146</v>
      </c>
      <c r="C67" s="9" t="s">
        <v>62</v>
      </c>
      <c r="D67" s="12">
        <v>66250030148</v>
      </c>
      <c r="E67" s="23">
        <v>1.5</v>
      </c>
      <c r="F67" s="2" t="s">
        <v>62</v>
      </c>
      <c r="G67" s="23">
        <v>2.8</v>
      </c>
      <c r="H67" s="12">
        <v>1.51</v>
      </c>
      <c r="I67" s="30">
        <v>1.51</v>
      </c>
      <c r="J67" s="14" t="s">
        <v>244</v>
      </c>
      <c r="K67" s="26" t="s">
        <v>109</v>
      </c>
      <c r="L67" s="26" t="s">
        <v>248</v>
      </c>
      <c r="M67" s="14" t="s">
        <v>246</v>
      </c>
      <c r="N67" s="65">
        <v>1.6</v>
      </c>
      <c r="O67" s="40">
        <v>596.98</v>
      </c>
      <c r="P67" s="57">
        <f t="shared" si="0"/>
        <v>0.10000000000000009</v>
      </c>
      <c r="Q67" s="57">
        <f t="shared" si="1"/>
        <v>9.000000000000008E-2</v>
      </c>
      <c r="R67" s="3"/>
      <c r="S67" s="92"/>
    </row>
    <row r="68" spans="1:19" ht="15" customHeight="1" x14ac:dyDescent="0.3">
      <c r="A68" s="35">
        <v>57</v>
      </c>
      <c r="B68" s="12">
        <v>66250030267</v>
      </c>
      <c r="C68" s="9" t="s">
        <v>63</v>
      </c>
      <c r="D68" s="12">
        <v>66250030267</v>
      </c>
      <c r="E68" s="23">
        <v>6.44</v>
      </c>
      <c r="F68" s="2" t="s">
        <v>63</v>
      </c>
      <c r="G68" s="23">
        <v>11.95</v>
      </c>
      <c r="H68" s="12">
        <v>6.38</v>
      </c>
      <c r="I68" s="30">
        <v>6.38</v>
      </c>
      <c r="J68" s="14" t="s">
        <v>249</v>
      </c>
      <c r="K68" s="26" t="s">
        <v>109</v>
      </c>
      <c r="L68" s="26" t="s">
        <v>250</v>
      </c>
      <c r="M68" s="14" t="s">
        <v>251</v>
      </c>
      <c r="N68" s="65">
        <v>6.38</v>
      </c>
      <c r="O68" s="40">
        <v>923</v>
      </c>
      <c r="P68" s="57">
        <f t="shared" si="0"/>
        <v>-6.0000000000000497E-2</v>
      </c>
      <c r="Q68" s="57">
        <f t="shared" si="1"/>
        <v>0</v>
      </c>
      <c r="R68" s="3"/>
      <c r="S68" s="93" t="s">
        <v>404</v>
      </c>
    </row>
    <row r="69" spans="1:19" x14ac:dyDescent="0.3">
      <c r="A69" s="35">
        <v>58</v>
      </c>
      <c r="B69" s="12">
        <v>66250030368</v>
      </c>
      <c r="C69" s="9" t="s">
        <v>64</v>
      </c>
      <c r="D69" s="12">
        <v>66250030368</v>
      </c>
      <c r="E69" s="23">
        <v>0.85</v>
      </c>
      <c r="F69" s="2" t="s">
        <v>64</v>
      </c>
      <c r="G69" s="23">
        <v>1.24</v>
      </c>
      <c r="H69" s="12">
        <v>0.86</v>
      </c>
      <c r="I69" s="30">
        <v>0.86</v>
      </c>
      <c r="J69" s="14" t="s">
        <v>125</v>
      </c>
      <c r="K69" s="26" t="s">
        <v>109</v>
      </c>
      <c r="L69" s="26" t="s">
        <v>252</v>
      </c>
      <c r="M69" s="14" t="s">
        <v>253</v>
      </c>
      <c r="N69" s="65">
        <v>0.85</v>
      </c>
      <c r="O69" s="40">
        <v>452.37</v>
      </c>
      <c r="P69" s="57">
        <f t="shared" si="0"/>
        <v>0</v>
      </c>
      <c r="Q69" s="57">
        <f t="shared" si="1"/>
        <v>-1.0000000000000009E-2</v>
      </c>
      <c r="R69" s="3"/>
      <c r="S69" s="92"/>
    </row>
    <row r="70" spans="1:19" x14ac:dyDescent="0.3">
      <c r="A70" s="35">
        <v>59</v>
      </c>
      <c r="B70" s="12">
        <v>66250030432</v>
      </c>
      <c r="C70" s="9" t="s">
        <v>65</v>
      </c>
      <c r="D70" s="12">
        <v>66250030432</v>
      </c>
      <c r="E70" s="23">
        <v>0.79</v>
      </c>
      <c r="F70" s="2" t="s">
        <v>65</v>
      </c>
      <c r="G70" s="23">
        <v>2.2400000000000002</v>
      </c>
      <c r="H70" s="12">
        <v>0.79</v>
      </c>
      <c r="I70" s="30">
        <v>0.79</v>
      </c>
      <c r="J70" s="14" t="s">
        <v>257</v>
      </c>
      <c r="K70" s="26" t="s">
        <v>109</v>
      </c>
      <c r="L70" s="26" t="s">
        <v>258</v>
      </c>
      <c r="M70" s="14" t="s">
        <v>259</v>
      </c>
      <c r="N70" s="65">
        <v>0.79</v>
      </c>
      <c r="O70" s="40">
        <v>691</v>
      </c>
      <c r="P70" s="57">
        <f t="shared" si="0"/>
        <v>0</v>
      </c>
      <c r="Q70" s="57">
        <f t="shared" si="1"/>
        <v>0</v>
      </c>
      <c r="R70" s="3"/>
      <c r="S70" s="92"/>
    </row>
    <row r="71" spans="1:19" x14ac:dyDescent="0.3">
      <c r="A71" s="35">
        <v>60</v>
      </c>
      <c r="B71" s="12">
        <v>66250030479</v>
      </c>
      <c r="C71" s="9" t="s">
        <v>66</v>
      </c>
      <c r="D71" s="12">
        <v>66250030140</v>
      </c>
      <c r="E71" s="23">
        <v>1.46</v>
      </c>
      <c r="F71" s="2" t="s">
        <v>66</v>
      </c>
      <c r="G71" s="23">
        <v>1.46</v>
      </c>
      <c r="H71" s="12">
        <v>1.46</v>
      </c>
      <c r="I71" s="30">
        <v>1.46</v>
      </c>
      <c r="J71" s="14" t="s">
        <v>260</v>
      </c>
      <c r="K71" s="26" t="s">
        <v>109</v>
      </c>
      <c r="L71" s="26" t="s">
        <v>261</v>
      </c>
      <c r="M71" s="14" t="s">
        <v>262</v>
      </c>
      <c r="N71" s="65">
        <v>1.46</v>
      </c>
      <c r="O71" s="40">
        <v>3307</v>
      </c>
      <c r="P71" s="57">
        <f t="shared" si="0"/>
        <v>0</v>
      </c>
      <c r="Q71" s="57">
        <f t="shared" si="1"/>
        <v>0</v>
      </c>
      <c r="R71" s="3"/>
      <c r="S71" s="92"/>
    </row>
    <row r="72" spans="1:19" x14ac:dyDescent="0.3">
      <c r="A72" s="35">
        <v>61</v>
      </c>
      <c r="B72" s="12">
        <v>66600040129</v>
      </c>
      <c r="C72" s="9" t="s">
        <v>67</v>
      </c>
      <c r="D72" s="12">
        <v>66600040129</v>
      </c>
      <c r="E72" s="23">
        <v>0.98</v>
      </c>
      <c r="F72" s="2" t="s">
        <v>67</v>
      </c>
      <c r="G72" s="23">
        <v>1.17</v>
      </c>
      <c r="H72" s="12">
        <v>1</v>
      </c>
      <c r="I72" s="30">
        <v>1</v>
      </c>
      <c r="J72" s="14" t="s">
        <v>263</v>
      </c>
      <c r="K72" s="26" t="s">
        <v>109</v>
      </c>
      <c r="L72" s="26" t="s">
        <v>264</v>
      </c>
      <c r="M72" s="14" t="s">
        <v>265</v>
      </c>
      <c r="N72" s="65">
        <v>0.98</v>
      </c>
      <c r="O72" s="40">
        <v>1760.52</v>
      </c>
      <c r="P72" s="57">
        <f t="shared" si="0"/>
        <v>0</v>
      </c>
      <c r="Q72" s="57">
        <f t="shared" si="1"/>
        <v>-2.0000000000000018E-2</v>
      </c>
      <c r="R72" s="3"/>
      <c r="S72" s="92"/>
    </row>
    <row r="73" spans="1:19" x14ac:dyDescent="0.3">
      <c r="A73" s="35">
        <v>62</v>
      </c>
      <c r="B73" s="12">
        <v>66600040130</v>
      </c>
      <c r="C73" s="9" t="s">
        <v>68</v>
      </c>
      <c r="D73" s="12">
        <v>66600040130</v>
      </c>
      <c r="E73" s="23">
        <v>9.5</v>
      </c>
      <c r="F73" s="2" t="s">
        <v>68</v>
      </c>
      <c r="G73" s="23">
        <v>11.14</v>
      </c>
      <c r="H73" s="12">
        <v>9.5</v>
      </c>
      <c r="I73" s="30">
        <v>9.5</v>
      </c>
      <c r="J73" s="14" t="s">
        <v>195</v>
      </c>
      <c r="K73" s="26" t="s">
        <v>109</v>
      </c>
      <c r="L73" s="26" t="s">
        <v>266</v>
      </c>
      <c r="M73" s="14" t="s">
        <v>267</v>
      </c>
      <c r="N73" s="65">
        <v>9.5</v>
      </c>
      <c r="O73" s="40">
        <v>1034</v>
      </c>
      <c r="P73" s="57">
        <f t="shared" si="0"/>
        <v>0</v>
      </c>
      <c r="Q73" s="57">
        <f t="shared" si="1"/>
        <v>0</v>
      </c>
      <c r="R73" s="3"/>
      <c r="S73" s="92"/>
    </row>
    <row r="74" spans="1:19" x14ac:dyDescent="0.3">
      <c r="A74" s="35">
        <v>63</v>
      </c>
      <c r="B74" s="12">
        <v>66600050070</v>
      </c>
      <c r="C74" s="9" t="s">
        <v>69</v>
      </c>
      <c r="D74" s="12">
        <v>66600050070</v>
      </c>
      <c r="E74" s="23">
        <v>2.0499999999999998</v>
      </c>
      <c r="F74" s="2" t="s">
        <v>69</v>
      </c>
      <c r="G74" s="23">
        <v>21.62</v>
      </c>
      <c r="H74" s="12">
        <v>2.0499999999999998</v>
      </c>
      <c r="I74" s="30">
        <v>2.0499999999999998</v>
      </c>
      <c r="J74" s="14" t="s">
        <v>195</v>
      </c>
      <c r="K74" s="26" t="s">
        <v>109</v>
      </c>
      <c r="L74" s="26" t="s">
        <v>268</v>
      </c>
      <c r="M74" s="14" t="s">
        <v>269</v>
      </c>
      <c r="N74" s="65">
        <v>2.0499999999999998</v>
      </c>
      <c r="O74" s="40">
        <v>575</v>
      </c>
      <c r="P74" s="57">
        <f t="shared" si="0"/>
        <v>0</v>
      </c>
      <c r="Q74" s="57">
        <f t="shared" si="1"/>
        <v>0</v>
      </c>
      <c r="R74" s="3"/>
      <c r="S74" s="92"/>
    </row>
    <row r="75" spans="1:19" x14ac:dyDescent="0.3">
      <c r="A75" s="35">
        <v>64</v>
      </c>
      <c r="B75" s="12">
        <v>66600050083</v>
      </c>
      <c r="C75" s="9" t="s">
        <v>70</v>
      </c>
      <c r="D75" s="12">
        <v>66600050083</v>
      </c>
      <c r="E75" s="23">
        <v>2.23</v>
      </c>
      <c r="F75" s="2" t="s">
        <v>70</v>
      </c>
      <c r="G75" s="23">
        <v>7.37</v>
      </c>
      <c r="H75" s="12">
        <v>2.4500000000000002</v>
      </c>
      <c r="I75" s="30">
        <v>2.4500000000000002</v>
      </c>
      <c r="J75" s="14" t="s">
        <v>270</v>
      </c>
      <c r="K75" s="26" t="s">
        <v>109</v>
      </c>
      <c r="L75" s="26" t="s">
        <v>271</v>
      </c>
      <c r="M75" s="14" t="s">
        <v>272</v>
      </c>
      <c r="N75" s="65">
        <v>2.2000000000000002</v>
      </c>
      <c r="O75" s="40">
        <v>385.09</v>
      </c>
      <c r="P75" s="57">
        <f t="shared" si="0"/>
        <v>-2.9999999999999805E-2</v>
      </c>
      <c r="Q75" s="57">
        <f t="shared" si="1"/>
        <v>-0.25</v>
      </c>
      <c r="R75" s="3"/>
      <c r="S75" s="92"/>
    </row>
    <row r="76" spans="1:19" x14ac:dyDescent="0.3">
      <c r="A76" s="35">
        <v>65</v>
      </c>
      <c r="B76" s="12">
        <v>66600050137</v>
      </c>
      <c r="C76" s="9" t="s">
        <v>71</v>
      </c>
      <c r="D76" s="12">
        <v>66600050115</v>
      </c>
      <c r="E76" s="23">
        <v>6.12</v>
      </c>
      <c r="F76" s="2" t="s">
        <v>71</v>
      </c>
      <c r="G76" s="23">
        <v>6.12</v>
      </c>
      <c r="H76" s="12">
        <v>6.11</v>
      </c>
      <c r="I76" s="30">
        <v>6.11</v>
      </c>
      <c r="J76" s="14" t="s">
        <v>260</v>
      </c>
      <c r="K76" s="26" t="s">
        <v>109</v>
      </c>
      <c r="L76" s="26" t="s">
        <v>273</v>
      </c>
      <c r="M76" s="14" t="s">
        <v>274</v>
      </c>
      <c r="N76" s="65">
        <v>6.11</v>
      </c>
      <c r="O76" s="40">
        <v>3675</v>
      </c>
      <c r="P76" s="57">
        <f t="shared" ref="P76:P102" si="2">SUM(N76-E76)</f>
        <v>-9.9999999999997868E-3</v>
      </c>
      <c r="Q76" s="57">
        <f t="shared" si="1"/>
        <v>0</v>
      </c>
      <c r="R76" s="3"/>
      <c r="S76" s="92"/>
    </row>
    <row r="77" spans="1:19" x14ac:dyDescent="0.3">
      <c r="A77" s="35">
        <v>66</v>
      </c>
      <c r="B77" s="12">
        <v>66600060152</v>
      </c>
      <c r="C77" s="9" t="s">
        <v>72</v>
      </c>
      <c r="D77" s="12">
        <v>66600060174</v>
      </c>
      <c r="E77" s="23">
        <v>0.69</v>
      </c>
      <c r="F77" s="2" t="s">
        <v>72</v>
      </c>
      <c r="G77" s="23">
        <v>1.22</v>
      </c>
      <c r="H77" s="12">
        <v>0.69</v>
      </c>
      <c r="I77" s="30">
        <v>0.69</v>
      </c>
      <c r="J77" s="14" t="s">
        <v>230</v>
      </c>
      <c r="K77" s="26" t="s">
        <v>109</v>
      </c>
      <c r="L77" s="26" t="s">
        <v>275</v>
      </c>
      <c r="M77" s="14" t="s">
        <v>276</v>
      </c>
      <c r="N77" s="65">
        <v>0.69</v>
      </c>
      <c r="O77" s="40">
        <v>437</v>
      </c>
      <c r="P77" s="57">
        <f t="shared" si="2"/>
        <v>0</v>
      </c>
      <c r="Q77" s="57">
        <f t="shared" ref="Q77:Q102" si="3">SUM(N77-I77)</f>
        <v>0</v>
      </c>
      <c r="R77" s="3"/>
      <c r="S77" s="92"/>
    </row>
    <row r="78" spans="1:19" x14ac:dyDescent="0.3">
      <c r="A78" s="35">
        <v>67</v>
      </c>
      <c r="B78" s="12">
        <v>66600080101</v>
      </c>
      <c r="C78" s="9" t="s">
        <v>73</v>
      </c>
      <c r="D78" s="12">
        <v>66600080101</v>
      </c>
      <c r="E78" s="23">
        <v>0.61709999999999998</v>
      </c>
      <c r="F78" s="2" t="s">
        <v>73</v>
      </c>
      <c r="G78" s="23">
        <v>3.11</v>
      </c>
      <c r="H78" s="12">
        <v>0.62</v>
      </c>
      <c r="I78" s="30">
        <v>0.62</v>
      </c>
      <c r="J78" s="14" t="s">
        <v>277</v>
      </c>
      <c r="K78" s="26" t="s">
        <v>109</v>
      </c>
      <c r="L78" s="26" t="s">
        <v>278</v>
      </c>
      <c r="M78" s="14" t="s">
        <v>279</v>
      </c>
      <c r="N78" s="65">
        <v>0.62</v>
      </c>
      <c r="O78" s="40">
        <v>99</v>
      </c>
      <c r="P78" s="57">
        <f t="shared" si="2"/>
        <v>2.9000000000000137E-3</v>
      </c>
      <c r="Q78" s="57">
        <f t="shared" si="3"/>
        <v>0</v>
      </c>
      <c r="R78" s="3"/>
      <c r="S78" s="92"/>
    </row>
    <row r="79" spans="1:19" x14ac:dyDescent="0.3">
      <c r="A79" s="35">
        <v>68</v>
      </c>
      <c r="B79" s="12">
        <v>66600090411</v>
      </c>
      <c r="C79" s="9" t="s">
        <v>74</v>
      </c>
      <c r="D79" s="12">
        <v>66600090411</v>
      </c>
      <c r="E79" s="23">
        <v>2.5</v>
      </c>
      <c r="F79" s="2" t="s">
        <v>74</v>
      </c>
      <c r="G79" s="23">
        <v>2.94</v>
      </c>
      <c r="H79" s="12">
        <v>2.5299999999999998</v>
      </c>
      <c r="I79" s="30">
        <v>2.5299999999999998</v>
      </c>
      <c r="J79" s="14" t="s">
        <v>283</v>
      </c>
      <c r="K79" s="26" t="s">
        <v>109</v>
      </c>
      <c r="L79" s="26" t="s">
        <v>284</v>
      </c>
      <c r="M79" s="14" t="s">
        <v>285</v>
      </c>
      <c r="N79" s="65">
        <v>2.5299999999999998</v>
      </c>
      <c r="O79" s="40">
        <v>1817</v>
      </c>
      <c r="P79" s="57">
        <f t="shared" si="2"/>
        <v>2.9999999999999805E-2</v>
      </c>
      <c r="Q79" s="57">
        <f t="shared" si="3"/>
        <v>0</v>
      </c>
      <c r="R79" s="3"/>
      <c r="S79" s="92"/>
    </row>
    <row r="80" spans="1:19" x14ac:dyDescent="0.3">
      <c r="A80" s="35">
        <v>69</v>
      </c>
      <c r="B80" s="12">
        <v>66600090459</v>
      </c>
      <c r="C80" s="9" t="s">
        <v>75</v>
      </c>
      <c r="D80" s="12">
        <v>66600090584</v>
      </c>
      <c r="E80" s="23">
        <v>1.02</v>
      </c>
      <c r="F80" s="2" t="s">
        <v>75</v>
      </c>
      <c r="G80" s="23">
        <v>6.26</v>
      </c>
      <c r="H80" s="12">
        <v>1.02</v>
      </c>
      <c r="I80" s="30">
        <v>1.02</v>
      </c>
      <c r="J80" s="14" t="s">
        <v>283</v>
      </c>
      <c r="K80" s="26" t="s">
        <v>109</v>
      </c>
      <c r="L80" s="26" t="s">
        <v>286</v>
      </c>
      <c r="M80" s="14" t="s">
        <v>287</v>
      </c>
      <c r="N80" s="65">
        <v>1.02</v>
      </c>
      <c r="O80" s="40">
        <v>3</v>
      </c>
      <c r="P80" s="57">
        <f t="shared" si="2"/>
        <v>0</v>
      </c>
      <c r="Q80" s="57">
        <f t="shared" si="3"/>
        <v>0</v>
      </c>
      <c r="R80" s="3"/>
      <c r="S80" s="92"/>
    </row>
    <row r="81" spans="1:19" x14ac:dyDescent="0.3">
      <c r="A81" s="35">
        <v>70</v>
      </c>
      <c r="B81" s="12">
        <v>66600090610</v>
      </c>
      <c r="C81" s="9" t="s">
        <v>76</v>
      </c>
      <c r="D81" s="12">
        <v>66600090595</v>
      </c>
      <c r="E81" s="23">
        <v>2.5036</v>
      </c>
      <c r="F81" s="2" t="s">
        <v>76</v>
      </c>
      <c r="G81" s="23">
        <v>8.4499999999999993</v>
      </c>
      <c r="H81" s="12">
        <v>2.5</v>
      </c>
      <c r="I81" s="30">
        <v>2.5</v>
      </c>
      <c r="J81" s="14" t="s">
        <v>222</v>
      </c>
      <c r="K81" s="26" t="s">
        <v>109</v>
      </c>
      <c r="L81" s="26" t="s">
        <v>288</v>
      </c>
      <c r="M81" s="14" t="s">
        <v>289</v>
      </c>
      <c r="N81" s="65">
        <v>2.5</v>
      </c>
      <c r="O81" s="40">
        <v>326</v>
      </c>
      <c r="P81" s="57">
        <f t="shared" si="2"/>
        <v>-3.6000000000000476E-3</v>
      </c>
      <c r="Q81" s="57">
        <f t="shared" si="3"/>
        <v>0</v>
      </c>
      <c r="R81" s="3"/>
      <c r="S81" s="92"/>
    </row>
    <row r="82" spans="1:19" x14ac:dyDescent="0.3">
      <c r="A82" s="35">
        <v>71</v>
      </c>
      <c r="B82" s="12">
        <v>66600110039</v>
      </c>
      <c r="C82" s="9" t="s">
        <v>77</v>
      </c>
      <c r="D82" s="12">
        <v>66600110039</v>
      </c>
      <c r="E82" s="23">
        <v>3.2</v>
      </c>
      <c r="F82" s="2" t="s">
        <v>77</v>
      </c>
      <c r="G82" s="23">
        <v>3.62</v>
      </c>
      <c r="H82" s="12">
        <v>3.29</v>
      </c>
      <c r="I82" s="30">
        <v>3.29</v>
      </c>
      <c r="J82" s="14" t="s">
        <v>293</v>
      </c>
      <c r="K82" s="26" t="s">
        <v>109</v>
      </c>
      <c r="L82" s="26" t="s">
        <v>294</v>
      </c>
      <c r="M82" s="14" t="s">
        <v>295</v>
      </c>
      <c r="N82" s="65">
        <v>3.14</v>
      </c>
      <c r="O82" s="40">
        <v>4376.01</v>
      </c>
      <c r="P82" s="57">
        <f t="shared" si="2"/>
        <v>-6.0000000000000053E-2</v>
      </c>
      <c r="Q82" s="57">
        <f t="shared" si="3"/>
        <v>-0.14999999999999991</v>
      </c>
      <c r="R82" s="3"/>
      <c r="S82" s="92"/>
    </row>
    <row r="83" spans="1:19" x14ac:dyDescent="0.3">
      <c r="A83" s="35">
        <v>72</v>
      </c>
      <c r="B83" s="12">
        <v>66600110050</v>
      </c>
      <c r="C83" s="9" t="s">
        <v>78</v>
      </c>
      <c r="D83" s="12">
        <v>66600110051</v>
      </c>
      <c r="E83" s="23">
        <v>0.5383</v>
      </c>
      <c r="F83" s="2" t="s">
        <v>78</v>
      </c>
      <c r="G83" s="23">
        <v>0.54</v>
      </c>
      <c r="H83" s="12">
        <v>0.54</v>
      </c>
      <c r="I83" s="30">
        <v>0.54</v>
      </c>
      <c r="J83" s="114" t="s">
        <v>296</v>
      </c>
      <c r="K83" s="116" t="s">
        <v>109</v>
      </c>
      <c r="L83" s="116" t="s">
        <v>297</v>
      </c>
      <c r="M83" s="118" t="s">
        <v>298</v>
      </c>
      <c r="N83" s="67"/>
      <c r="O83" s="41"/>
      <c r="P83" s="57">
        <f t="shared" si="2"/>
        <v>-0.5383</v>
      </c>
      <c r="Q83" s="57">
        <f t="shared" si="3"/>
        <v>-0.54</v>
      </c>
      <c r="R83" s="3"/>
      <c r="S83" s="92"/>
    </row>
    <row r="84" spans="1:19" x14ac:dyDescent="0.3">
      <c r="A84" s="35">
        <v>73</v>
      </c>
      <c r="B84" s="12">
        <v>66600110050</v>
      </c>
      <c r="C84" s="9" t="s">
        <v>78</v>
      </c>
      <c r="D84" s="12">
        <v>66600110050</v>
      </c>
      <c r="E84" s="23">
        <v>0.42</v>
      </c>
      <c r="F84" s="2" t="s">
        <v>78</v>
      </c>
      <c r="G84" s="23">
        <v>2.12</v>
      </c>
      <c r="H84" s="12">
        <v>0.42</v>
      </c>
      <c r="I84" s="30">
        <v>0.42</v>
      </c>
      <c r="J84" s="115"/>
      <c r="K84" s="117"/>
      <c r="L84" s="117"/>
      <c r="M84" s="119"/>
      <c r="N84" s="67">
        <v>0.9</v>
      </c>
      <c r="O84" s="41">
        <v>1043.18</v>
      </c>
      <c r="P84" s="57">
        <f t="shared" si="2"/>
        <v>0.48000000000000004</v>
      </c>
      <c r="Q84" s="57">
        <f t="shared" si="3"/>
        <v>0.48000000000000004</v>
      </c>
      <c r="R84" s="3"/>
      <c r="S84" s="92"/>
    </row>
    <row r="85" spans="1:19" x14ac:dyDescent="0.3">
      <c r="A85" s="35">
        <v>74</v>
      </c>
      <c r="B85" s="12">
        <v>66600110125</v>
      </c>
      <c r="C85" s="9" t="s">
        <v>79</v>
      </c>
      <c r="D85" s="12">
        <v>66600110125</v>
      </c>
      <c r="E85" s="23">
        <v>1</v>
      </c>
      <c r="F85" s="2" t="s">
        <v>79</v>
      </c>
      <c r="G85" s="23">
        <v>3.01</v>
      </c>
      <c r="H85" s="12">
        <v>1.0900000000000001</v>
      </c>
      <c r="I85" s="30">
        <v>1.0900000000000001</v>
      </c>
      <c r="J85" s="14" t="s">
        <v>299</v>
      </c>
      <c r="K85" s="26" t="s">
        <v>109</v>
      </c>
      <c r="L85" s="26" t="s">
        <v>300</v>
      </c>
      <c r="M85" s="14" t="s">
        <v>301</v>
      </c>
      <c r="N85" s="65">
        <v>1</v>
      </c>
      <c r="O85" s="40">
        <v>429.71</v>
      </c>
      <c r="P85" s="57">
        <f t="shared" si="2"/>
        <v>0</v>
      </c>
      <c r="Q85" s="57">
        <f t="shared" si="3"/>
        <v>-9.000000000000008E-2</v>
      </c>
      <c r="R85" s="3"/>
      <c r="S85" s="92"/>
    </row>
    <row r="86" spans="1:19" x14ac:dyDescent="0.3">
      <c r="A86" s="35">
        <v>75</v>
      </c>
      <c r="B86" s="12">
        <v>66600110126</v>
      </c>
      <c r="C86" s="9" t="s">
        <v>80</v>
      </c>
      <c r="D86" s="12">
        <v>66600110126</v>
      </c>
      <c r="E86" s="23">
        <v>3.21</v>
      </c>
      <c r="F86" s="2" t="s">
        <v>80</v>
      </c>
      <c r="G86" s="23">
        <v>3.78</v>
      </c>
      <c r="H86" s="12">
        <v>3.21</v>
      </c>
      <c r="I86" s="30">
        <v>3.21</v>
      </c>
      <c r="J86" s="14" t="s">
        <v>293</v>
      </c>
      <c r="K86" s="26" t="s">
        <v>109</v>
      </c>
      <c r="L86" s="26" t="s">
        <v>302</v>
      </c>
      <c r="M86" s="14" t="s">
        <v>303</v>
      </c>
      <c r="N86" s="65">
        <v>3.21</v>
      </c>
      <c r="O86" s="40">
        <v>1483.98</v>
      </c>
      <c r="P86" s="57">
        <f t="shared" si="2"/>
        <v>0</v>
      </c>
      <c r="Q86" s="57">
        <f t="shared" si="3"/>
        <v>0</v>
      </c>
      <c r="R86" s="3"/>
      <c r="S86" s="92"/>
    </row>
    <row r="87" spans="1:19" x14ac:dyDescent="0.3">
      <c r="A87" s="35">
        <v>76</v>
      </c>
      <c r="B87" s="12">
        <v>66720020090</v>
      </c>
      <c r="C87" s="9" t="s">
        <v>81</v>
      </c>
      <c r="D87" s="12">
        <v>66720020090</v>
      </c>
      <c r="E87" s="23">
        <v>26.11</v>
      </c>
      <c r="F87" s="2" t="s">
        <v>81</v>
      </c>
      <c r="G87" s="23">
        <v>27.81</v>
      </c>
      <c r="H87" s="12">
        <v>26.14</v>
      </c>
      <c r="I87" s="30">
        <v>26.14</v>
      </c>
      <c r="J87" s="14" t="s">
        <v>307</v>
      </c>
      <c r="K87" s="26" t="s">
        <v>109</v>
      </c>
      <c r="L87" s="26" t="s">
        <v>308</v>
      </c>
      <c r="M87" s="14" t="s">
        <v>309</v>
      </c>
      <c r="N87" s="65">
        <v>17.600000000000001</v>
      </c>
      <c r="O87" s="40">
        <v>11924.24</v>
      </c>
      <c r="P87" s="57">
        <f t="shared" si="2"/>
        <v>-8.509999999999998</v>
      </c>
      <c r="Q87" s="57">
        <f t="shared" si="3"/>
        <v>-8.5399999999999991</v>
      </c>
      <c r="R87" s="3"/>
      <c r="S87" s="92"/>
    </row>
    <row r="88" spans="1:19" x14ac:dyDescent="0.3">
      <c r="A88" s="35">
        <v>77</v>
      </c>
      <c r="B88" s="12">
        <v>66720020090</v>
      </c>
      <c r="C88" s="9" t="s">
        <v>81</v>
      </c>
      <c r="D88" s="12">
        <v>66720020123</v>
      </c>
      <c r="E88" s="23">
        <v>17.989999999999998</v>
      </c>
      <c r="F88" s="2" t="s">
        <v>81</v>
      </c>
      <c r="G88" s="23">
        <v>19.47</v>
      </c>
      <c r="H88" s="12">
        <v>17.989999999999998</v>
      </c>
      <c r="I88" s="30">
        <v>17.989999999999998</v>
      </c>
      <c r="J88" s="14" t="s">
        <v>307</v>
      </c>
      <c r="K88" s="26" t="s">
        <v>109</v>
      </c>
      <c r="L88" s="26" t="s">
        <v>310</v>
      </c>
      <c r="M88" s="14" t="s">
        <v>309</v>
      </c>
      <c r="N88" s="65">
        <v>13</v>
      </c>
      <c r="O88" s="40">
        <v>8526.0400000000009</v>
      </c>
      <c r="P88" s="57">
        <f t="shared" si="2"/>
        <v>-4.9899999999999984</v>
      </c>
      <c r="Q88" s="57">
        <f t="shared" si="3"/>
        <v>-4.9899999999999984</v>
      </c>
      <c r="R88" s="3"/>
      <c r="S88" s="92"/>
    </row>
    <row r="89" spans="1:19" x14ac:dyDescent="0.3">
      <c r="A89" s="35">
        <v>78</v>
      </c>
      <c r="B89" s="12">
        <v>66720020149</v>
      </c>
      <c r="C89" s="44" t="s">
        <v>82</v>
      </c>
      <c r="D89" s="12">
        <v>66720020149</v>
      </c>
      <c r="E89" s="23">
        <v>1.06</v>
      </c>
      <c r="F89" s="2" t="s">
        <v>82</v>
      </c>
      <c r="G89" s="23">
        <v>8.8000000000000007</v>
      </c>
      <c r="H89" s="12">
        <v>1.07</v>
      </c>
      <c r="I89" s="30">
        <v>1.07</v>
      </c>
      <c r="J89" s="14" t="s">
        <v>135</v>
      </c>
      <c r="K89" s="26" t="s">
        <v>109</v>
      </c>
      <c r="L89" s="26" t="s">
        <v>311</v>
      </c>
      <c r="M89" s="14" t="s">
        <v>312</v>
      </c>
      <c r="N89" s="65">
        <v>1.06</v>
      </c>
      <c r="O89" s="40">
        <v>6</v>
      </c>
      <c r="P89" s="57">
        <f t="shared" si="2"/>
        <v>0</v>
      </c>
      <c r="Q89" s="57">
        <f t="shared" si="3"/>
        <v>-1.0000000000000009E-2</v>
      </c>
      <c r="R89" s="3"/>
      <c r="S89" s="92"/>
    </row>
    <row r="90" spans="1:19" x14ac:dyDescent="0.3">
      <c r="A90" s="35">
        <v>79</v>
      </c>
      <c r="B90" s="12">
        <v>66720030045</v>
      </c>
      <c r="C90" s="9" t="s">
        <v>83</v>
      </c>
      <c r="D90" s="12">
        <v>66720030045</v>
      </c>
      <c r="E90" s="23">
        <v>15.12</v>
      </c>
      <c r="F90" s="2" t="s">
        <v>83</v>
      </c>
      <c r="G90" s="23">
        <v>15.44</v>
      </c>
      <c r="H90" s="12">
        <v>15.37</v>
      </c>
      <c r="I90" s="30">
        <v>15.37</v>
      </c>
      <c r="J90" s="14" t="s">
        <v>362</v>
      </c>
      <c r="K90" s="26" t="s">
        <v>109</v>
      </c>
      <c r="L90" s="26" t="s">
        <v>313</v>
      </c>
      <c r="M90" s="14" t="s">
        <v>314</v>
      </c>
      <c r="N90" s="65">
        <v>10.199999999999999</v>
      </c>
      <c r="O90" s="40">
        <v>9864.32</v>
      </c>
      <c r="P90" s="57">
        <f t="shared" si="2"/>
        <v>-4.92</v>
      </c>
      <c r="Q90" s="57">
        <f t="shared" si="3"/>
        <v>-5.17</v>
      </c>
      <c r="R90" s="3"/>
      <c r="S90" s="92"/>
    </row>
    <row r="91" spans="1:19" x14ac:dyDescent="0.3">
      <c r="A91" s="35">
        <v>80</v>
      </c>
      <c r="B91" s="12">
        <v>66720040003</v>
      </c>
      <c r="C91" s="9" t="s">
        <v>84</v>
      </c>
      <c r="D91" s="12">
        <v>66720040003</v>
      </c>
      <c r="E91" s="23">
        <v>1.42</v>
      </c>
      <c r="F91" s="2" t="s">
        <v>84</v>
      </c>
      <c r="G91" s="23">
        <v>3.33</v>
      </c>
      <c r="H91" s="12">
        <v>1.35</v>
      </c>
      <c r="I91" s="30">
        <v>1.35</v>
      </c>
      <c r="J91" s="14" t="s">
        <v>315</v>
      </c>
      <c r="K91" s="26" t="s">
        <v>109</v>
      </c>
      <c r="L91" s="26" t="s">
        <v>316</v>
      </c>
      <c r="M91" s="14" t="s">
        <v>317</v>
      </c>
      <c r="N91" s="65">
        <v>1.22</v>
      </c>
      <c r="O91" s="40">
        <v>66.459999999999994</v>
      </c>
      <c r="P91" s="57">
        <f t="shared" si="2"/>
        <v>-0.19999999999999996</v>
      </c>
      <c r="Q91" s="57">
        <f t="shared" si="3"/>
        <v>-0.13000000000000012</v>
      </c>
      <c r="R91" s="3"/>
      <c r="S91" s="92"/>
    </row>
    <row r="92" spans="1:19" x14ac:dyDescent="0.3">
      <c r="A92" s="35">
        <v>81</v>
      </c>
      <c r="B92" s="12">
        <v>66720040272</v>
      </c>
      <c r="C92" s="9" t="s">
        <v>85</v>
      </c>
      <c r="D92" s="12">
        <v>66720040272</v>
      </c>
      <c r="E92" s="23">
        <v>24</v>
      </c>
      <c r="F92" s="2" t="s">
        <v>85</v>
      </c>
      <c r="G92" s="23">
        <v>38.15</v>
      </c>
      <c r="H92" s="12">
        <v>24.26</v>
      </c>
      <c r="I92" s="30">
        <v>24.26</v>
      </c>
      <c r="J92" s="14" t="s">
        <v>322</v>
      </c>
      <c r="K92" s="26" t="s">
        <v>109</v>
      </c>
      <c r="L92" s="26" t="s">
        <v>323</v>
      </c>
      <c r="M92" s="14" t="s">
        <v>377</v>
      </c>
      <c r="N92" s="65">
        <v>24</v>
      </c>
      <c r="O92" s="40">
        <v>9893.23</v>
      </c>
      <c r="P92" s="57">
        <f t="shared" si="2"/>
        <v>0</v>
      </c>
      <c r="Q92" s="57">
        <f t="shared" si="3"/>
        <v>-0.26000000000000156</v>
      </c>
      <c r="R92" s="3"/>
      <c r="S92" s="92"/>
    </row>
    <row r="93" spans="1:19" x14ac:dyDescent="0.3">
      <c r="A93" s="35">
        <v>82</v>
      </c>
      <c r="B93" s="12">
        <v>66720050012</v>
      </c>
      <c r="C93" s="9" t="s">
        <v>86</v>
      </c>
      <c r="D93" s="12">
        <v>66720050165</v>
      </c>
      <c r="E93" s="23">
        <v>0.56999999999999995</v>
      </c>
      <c r="F93" s="2" t="s">
        <v>86</v>
      </c>
      <c r="G93" s="23">
        <v>1.24</v>
      </c>
      <c r="H93" s="12">
        <v>0.56999999999999995</v>
      </c>
      <c r="I93" s="30">
        <v>0.56999999999999995</v>
      </c>
      <c r="J93" s="14" t="s">
        <v>283</v>
      </c>
      <c r="K93" s="26" t="s">
        <v>109</v>
      </c>
      <c r="L93" s="26" t="s">
        <v>327</v>
      </c>
      <c r="M93" s="14" t="s">
        <v>328</v>
      </c>
      <c r="N93" s="65">
        <v>0.56999999999999995</v>
      </c>
      <c r="O93" s="40">
        <v>266</v>
      </c>
      <c r="P93" s="57">
        <f t="shared" si="2"/>
        <v>0</v>
      </c>
      <c r="Q93" s="57">
        <f t="shared" si="3"/>
        <v>0</v>
      </c>
      <c r="R93" s="3"/>
      <c r="S93" s="92"/>
    </row>
    <row r="94" spans="1:19" x14ac:dyDescent="0.3">
      <c r="A94" s="35">
        <v>83</v>
      </c>
      <c r="B94" s="12">
        <v>66720050030</v>
      </c>
      <c r="C94" s="9" t="s">
        <v>87</v>
      </c>
      <c r="D94" s="12">
        <v>66720050103</v>
      </c>
      <c r="E94" s="23">
        <v>7.33</v>
      </c>
      <c r="F94" s="2" t="s">
        <v>87</v>
      </c>
      <c r="G94" s="23">
        <v>7.43</v>
      </c>
      <c r="H94" s="12">
        <v>7.33</v>
      </c>
      <c r="I94" s="30">
        <v>7.33</v>
      </c>
      <c r="J94" s="14" t="s">
        <v>230</v>
      </c>
      <c r="K94" s="26" t="s">
        <v>109</v>
      </c>
      <c r="L94" s="26" t="s">
        <v>329</v>
      </c>
      <c r="M94" s="14" t="s">
        <v>330</v>
      </c>
      <c r="N94" s="65">
        <v>7.33</v>
      </c>
      <c r="O94" s="40">
        <v>10191</v>
      </c>
      <c r="P94" s="57">
        <f t="shared" si="2"/>
        <v>0</v>
      </c>
      <c r="Q94" s="57">
        <f t="shared" si="3"/>
        <v>0</v>
      </c>
      <c r="R94" s="3"/>
      <c r="S94" s="92"/>
    </row>
    <row r="95" spans="1:19" x14ac:dyDescent="0.3">
      <c r="A95" s="35">
        <v>84</v>
      </c>
      <c r="B95" s="12">
        <v>66720050030</v>
      </c>
      <c r="C95" s="9" t="s">
        <v>87</v>
      </c>
      <c r="D95" s="12">
        <v>66720050088</v>
      </c>
      <c r="E95" s="23">
        <v>2.68</v>
      </c>
      <c r="F95" s="2" t="s">
        <v>87</v>
      </c>
      <c r="G95" s="23">
        <v>2.68</v>
      </c>
      <c r="H95" s="12">
        <v>2.68</v>
      </c>
      <c r="I95" s="30">
        <v>2.68</v>
      </c>
      <c r="J95" s="14" t="s">
        <v>230</v>
      </c>
      <c r="K95" s="26" t="s">
        <v>109</v>
      </c>
      <c r="L95" s="26" t="s">
        <v>331</v>
      </c>
      <c r="M95" s="14" t="s">
        <v>330</v>
      </c>
      <c r="N95" s="65">
        <v>2.68</v>
      </c>
      <c r="O95" s="40">
        <v>2161</v>
      </c>
      <c r="P95" s="57">
        <f t="shared" si="2"/>
        <v>0</v>
      </c>
      <c r="Q95" s="57">
        <f t="shared" si="3"/>
        <v>0</v>
      </c>
      <c r="R95" s="3"/>
      <c r="S95" s="92"/>
    </row>
    <row r="96" spans="1:19" x14ac:dyDescent="0.3">
      <c r="A96" s="35">
        <v>85</v>
      </c>
      <c r="B96" s="12">
        <v>66720050122</v>
      </c>
      <c r="C96" s="9" t="s">
        <v>88</v>
      </c>
      <c r="D96" s="12">
        <v>66720050122</v>
      </c>
      <c r="E96" s="23">
        <v>1.19</v>
      </c>
      <c r="F96" s="2" t="s">
        <v>88</v>
      </c>
      <c r="G96" s="23">
        <v>5.68</v>
      </c>
      <c r="H96" s="12">
        <v>1.19</v>
      </c>
      <c r="I96" s="30">
        <v>1.19</v>
      </c>
      <c r="J96" s="14" t="s">
        <v>332</v>
      </c>
      <c r="K96" s="26" t="s">
        <v>109</v>
      </c>
      <c r="L96" s="26" t="s">
        <v>333</v>
      </c>
      <c r="M96" s="14" t="s">
        <v>334</v>
      </c>
      <c r="N96" s="65">
        <v>1.19</v>
      </c>
      <c r="O96" s="40">
        <v>1589</v>
      </c>
      <c r="P96" s="57">
        <f t="shared" si="2"/>
        <v>0</v>
      </c>
      <c r="Q96" s="57">
        <f t="shared" si="3"/>
        <v>0</v>
      </c>
      <c r="R96" s="3"/>
      <c r="S96" s="92"/>
    </row>
    <row r="97" spans="1:20" x14ac:dyDescent="0.3">
      <c r="A97" s="35">
        <v>86</v>
      </c>
      <c r="B97" s="12">
        <v>66720080030</v>
      </c>
      <c r="C97" s="9" t="s">
        <v>89</v>
      </c>
      <c r="D97" s="12">
        <v>66720080030</v>
      </c>
      <c r="E97" s="23">
        <v>0.91</v>
      </c>
      <c r="F97" s="2" t="s">
        <v>89</v>
      </c>
      <c r="G97" s="23">
        <v>3.92</v>
      </c>
      <c r="H97" s="12">
        <v>0.98</v>
      </c>
      <c r="I97" s="30">
        <v>0.98</v>
      </c>
      <c r="J97" s="14" t="s">
        <v>338</v>
      </c>
      <c r="K97" s="26" t="s">
        <v>109</v>
      </c>
      <c r="L97" s="26" t="s">
        <v>339</v>
      </c>
      <c r="M97" s="14" t="s">
        <v>340</v>
      </c>
      <c r="N97" s="65">
        <v>0.91</v>
      </c>
      <c r="O97" s="40">
        <v>60.16</v>
      </c>
      <c r="P97" s="57">
        <f t="shared" si="2"/>
        <v>0</v>
      </c>
      <c r="Q97" s="57">
        <f t="shared" si="3"/>
        <v>-6.9999999999999951E-2</v>
      </c>
      <c r="R97" s="3"/>
      <c r="S97" s="92"/>
    </row>
    <row r="98" spans="1:20" x14ac:dyDescent="0.3">
      <c r="A98" s="35">
        <v>87</v>
      </c>
      <c r="B98" s="12">
        <v>66720080091</v>
      </c>
      <c r="C98" s="9" t="s">
        <v>90</v>
      </c>
      <c r="D98" s="12">
        <v>66720080091</v>
      </c>
      <c r="E98" s="23">
        <v>0.66</v>
      </c>
      <c r="F98" s="2" t="s">
        <v>90</v>
      </c>
      <c r="G98" s="23">
        <v>3.12</v>
      </c>
      <c r="H98" s="12">
        <v>0.67</v>
      </c>
      <c r="I98" s="30">
        <v>0.67</v>
      </c>
      <c r="J98" s="14" t="s">
        <v>135</v>
      </c>
      <c r="K98" s="26" t="s">
        <v>109</v>
      </c>
      <c r="L98" s="26" t="s">
        <v>341</v>
      </c>
      <c r="M98" s="14" t="s">
        <v>342</v>
      </c>
      <c r="N98" s="65">
        <v>0.66</v>
      </c>
      <c r="O98" s="40">
        <v>459</v>
      </c>
      <c r="P98" s="57">
        <f t="shared" si="2"/>
        <v>0</v>
      </c>
      <c r="Q98" s="57">
        <f t="shared" si="3"/>
        <v>-1.0000000000000009E-2</v>
      </c>
      <c r="R98" s="3"/>
      <c r="S98" s="92"/>
    </row>
    <row r="99" spans="1:20" x14ac:dyDescent="0.3">
      <c r="A99" s="35">
        <v>88</v>
      </c>
      <c r="B99" s="12">
        <v>66720090143</v>
      </c>
      <c r="C99" s="9" t="s">
        <v>91</v>
      </c>
      <c r="D99" s="12">
        <v>66720090143</v>
      </c>
      <c r="E99" s="23">
        <v>2.81</v>
      </c>
      <c r="F99" s="2" t="s">
        <v>91</v>
      </c>
      <c r="G99" s="23">
        <v>4.72</v>
      </c>
      <c r="H99" s="12">
        <v>2.81</v>
      </c>
      <c r="I99" s="30">
        <v>2.81</v>
      </c>
      <c r="J99" s="14" t="s">
        <v>283</v>
      </c>
      <c r="K99" s="26" t="s">
        <v>109</v>
      </c>
      <c r="L99" s="26" t="s">
        <v>343</v>
      </c>
      <c r="M99" s="14" t="s">
        <v>344</v>
      </c>
      <c r="N99" s="65">
        <v>2.81</v>
      </c>
      <c r="O99" s="40">
        <v>130</v>
      </c>
      <c r="P99" s="57">
        <f t="shared" si="2"/>
        <v>0</v>
      </c>
      <c r="Q99" s="57">
        <f t="shared" si="3"/>
        <v>0</v>
      </c>
      <c r="R99" s="3"/>
      <c r="S99" s="92"/>
    </row>
    <row r="100" spans="1:20" x14ac:dyDescent="0.3">
      <c r="A100" s="35">
        <v>89</v>
      </c>
      <c r="B100" s="12">
        <v>66720090164</v>
      </c>
      <c r="C100" s="9" t="s">
        <v>92</v>
      </c>
      <c r="D100" s="12">
        <v>66720090164</v>
      </c>
      <c r="E100" s="23">
        <v>5.3</v>
      </c>
      <c r="F100" s="2" t="s">
        <v>92</v>
      </c>
      <c r="G100" s="23">
        <v>9.2799999999999994</v>
      </c>
      <c r="H100" s="12">
        <v>5.62</v>
      </c>
      <c r="I100" s="30">
        <v>5.62</v>
      </c>
      <c r="J100" s="14" t="s">
        <v>378</v>
      </c>
      <c r="K100" s="26" t="s">
        <v>109</v>
      </c>
      <c r="L100" s="26" t="s">
        <v>345</v>
      </c>
      <c r="M100" s="14" t="s">
        <v>346</v>
      </c>
      <c r="N100" s="65">
        <v>5.3</v>
      </c>
      <c r="O100" s="40">
        <v>8187.63</v>
      </c>
      <c r="P100" s="57">
        <f t="shared" si="2"/>
        <v>0</v>
      </c>
      <c r="Q100" s="57">
        <f t="shared" si="3"/>
        <v>-0.32000000000000028</v>
      </c>
      <c r="R100" s="3"/>
      <c r="S100" s="92"/>
    </row>
    <row r="101" spans="1:20" x14ac:dyDescent="0.3">
      <c r="A101" s="35">
        <v>90</v>
      </c>
      <c r="B101" s="12">
        <v>66720090216</v>
      </c>
      <c r="C101" s="9" t="s">
        <v>93</v>
      </c>
      <c r="D101" s="12">
        <v>66720090216</v>
      </c>
      <c r="E101" s="23">
        <v>5.73</v>
      </c>
      <c r="F101" s="2" t="s">
        <v>93</v>
      </c>
      <c r="G101" s="23">
        <v>6.59</v>
      </c>
      <c r="H101" s="12">
        <v>5.74</v>
      </c>
      <c r="I101" s="30">
        <v>5.74</v>
      </c>
      <c r="J101" s="14" t="s">
        <v>347</v>
      </c>
      <c r="K101" s="26" t="s">
        <v>109</v>
      </c>
      <c r="L101" s="26" t="s">
        <v>348</v>
      </c>
      <c r="M101" s="14" t="s">
        <v>349</v>
      </c>
      <c r="N101" s="65">
        <v>3.3</v>
      </c>
      <c r="O101" s="40">
        <v>678.82</v>
      </c>
      <c r="P101" s="57">
        <f t="shared" si="2"/>
        <v>-2.4300000000000006</v>
      </c>
      <c r="Q101" s="57">
        <f t="shared" si="3"/>
        <v>-2.4400000000000004</v>
      </c>
      <c r="R101" s="3"/>
      <c r="S101" s="92"/>
    </row>
    <row r="102" spans="1:20" x14ac:dyDescent="0.3">
      <c r="A102" s="35">
        <v>91</v>
      </c>
      <c r="B102" s="12">
        <v>66720090301</v>
      </c>
      <c r="C102" s="44" t="s">
        <v>94</v>
      </c>
      <c r="D102" s="12">
        <v>66720090301</v>
      </c>
      <c r="E102" s="23">
        <v>4.9000000000000004</v>
      </c>
      <c r="F102" s="2" t="s">
        <v>94</v>
      </c>
      <c r="G102" s="23">
        <v>4.9000000000000004</v>
      </c>
      <c r="H102" s="12">
        <v>4.83</v>
      </c>
      <c r="I102" s="12">
        <v>4.83</v>
      </c>
      <c r="J102" s="14" t="s">
        <v>350</v>
      </c>
      <c r="K102" s="26" t="s">
        <v>109</v>
      </c>
      <c r="L102" s="26" t="s">
        <v>351</v>
      </c>
      <c r="M102" s="14" t="s">
        <v>352</v>
      </c>
      <c r="N102" s="65">
        <v>4.5</v>
      </c>
      <c r="O102" s="40">
        <v>958.81</v>
      </c>
      <c r="P102" s="57">
        <f t="shared" si="2"/>
        <v>-0.40000000000000036</v>
      </c>
      <c r="Q102" s="57">
        <f t="shared" si="3"/>
        <v>-0.33000000000000007</v>
      </c>
      <c r="R102" s="3"/>
      <c r="S102" s="92"/>
    </row>
    <row r="103" spans="1:20" x14ac:dyDescent="0.3">
      <c r="E103" s="48">
        <f>SUM(E12:E102)</f>
        <v>407.21090000000009</v>
      </c>
      <c r="H103" s="48">
        <f>SUM(H12:H102)</f>
        <v>408.38</v>
      </c>
      <c r="I103" s="48">
        <f>SUM(I12:I102)</f>
        <v>404.69999999999993</v>
      </c>
      <c r="N103" s="49">
        <f>SUM(N12:N102)</f>
        <v>370.53</v>
      </c>
      <c r="O103" s="49">
        <f>SUM(O12:O102)</f>
        <v>284046.06999999995</v>
      </c>
      <c r="P103" s="61">
        <f t="shared" ref="P103:Q103" si="4">SUM(P12:P102)</f>
        <v>-36.680899999999994</v>
      </c>
      <c r="Q103" s="61">
        <f t="shared" si="4"/>
        <v>-34.169999999999995</v>
      </c>
    </row>
    <row r="104" spans="1:20" x14ac:dyDescent="0.3">
      <c r="A104" s="35">
        <v>92</v>
      </c>
      <c r="B104" s="14" t="s">
        <v>176</v>
      </c>
      <c r="C104" s="50" t="s">
        <v>383</v>
      </c>
      <c r="D104" s="14" t="s">
        <v>177</v>
      </c>
      <c r="E104" s="23">
        <v>4.3849999999999998</v>
      </c>
      <c r="F104" s="2"/>
      <c r="G104" s="23"/>
      <c r="H104" s="12"/>
      <c r="I104" s="12"/>
      <c r="J104" s="14" t="s">
        <v>379</v>
      </c>
      <c r="K104" s="26" t="s">
        <v>109</v>
      </c>
      <c r="L104" s="26" t="s">
        <v>174</v>
      </c>
      <c r="M104" s="14" t="s">
        <v>175</v>
      </c>
      <c r="N104" s="65">
        <v>4.68</v>
      </c>
      <c r="O104" s="40">
        <v>0</v>
      </c>
      <c r="P104" s="57">
        <f t="shared" ref="P104:P118" si="5">SUM(N104-E104)</f>
        <v>0.29499999999999993</v>
      </c>
      <c r="Q104" s="57">
        <f t="shared" ref="Q104:Q118" si="6">SUM(N104-I104)</f>
        <v>4.68</v>
      </c>
      <c r="R104" s="3"/>
      <c r="S104" s="111" t="s">
        <v>412</v>
      </c>
    </row>
    <row r="105" spans="1:20" x14ac:dyDescent="0.3">
      <c r="A105" s="35">
        <v>93</v>
      </c>
      <c r="B105" s="14" t="s">
        <v>176</v>
      </c>
      <c r="C105" s="50" t="s">
        <v>383</v>
      </c>
      <c r="D105" s="14" t="s">
        <v>179</v>
      </c>
      <c r="E105" s="43">
        <v>23.688099999999999</v>
      </c>
      <c r="F105" s="2"/>
      <c r="G105" s="23"/>
      <c r="H105" s="12"/>
      <c r="I105" s="12"/>
      <c r="J105" s="14" t="s">
        <v>379</v>
      </c>
      <c r="K105" s="26" t="s">
        <v>109</v>
      </c>
      <c r="L105" s="26" t="s">
        <v>178</v>
      </c>
      <c r="M105" s="14" t="s">
        <v>175</v>
      </c>
      <c r="N105" s="65">
        <v>24.34</v>
      </c>
      <c r="O105" s="40">
        <v>0</v>
      </c>
      <c r="P105" s="57">
        <f t="shared" si="5"/>
        <v>0.65190000000000126</v>
      </c>
      <c r="Q105" s="57">
        <f t="shared" si="6"/>
        <v>24.34</v>
      </c>
      <c r="R105" s="3"/>
      <c r="S105" s="112"/>
    </row>
    <row r="106" spans="1:20" ht="15" customHeight="1" x14ac:dyDescent="0.3">
      <c r="A106" s="35">
        <v>94</v>
      </c>
      <c r="B106" s="14" t="s">
        <v>182</v>
      </c>
      <c r="C106" s="50" t="s">
        <v>384</v>
      </c>
      <c r="D106" s="14" t="s">
        <v>183</v>
      </c>
      <c r="E106" s="42">
        <v>5.4873000000000003</v>
      </c>
      <c r="F106" s="2"/>
      <c r="G106" s="23"/>
      <c r="H106" s="12"/>
      <c r="I106" s="12"/>
      <c r="J106" s="14" t="s">
        <v>379</v>
      </c>
      <c r="K106" s="26" t="s">
        <v>109</v>
      </c>
      <c r="L106" s="26" t="s">
        <v>180</v>
      </c>
      <c r="M106" s="14" t="s">
        <v>181</v>
      </c>
      <c r="N106" s="65">
        <v>5.65</v>
      </c>
      <c r="O106" s="40">
        <v>0</v>
      </c>
      <c r="P106" s="57">
        <f t="shared" si="5"/>
        <v>0.16270000000000007</v>
      </c>
      <c r="Q106" s="57">
        <f t="shared" si="6"/>
        <v>5.65</v>
      </c>
      <c r="R106" s="3"/>
      <c r="S106" s="111" t="s">
        <v>412</v>
      </c>
    </row>
    <row r="107" spans="1:20" x14ac:dyDescent="0.3">
      <c r="A107" s="35">
        <v>95</v>
      </c>
      <c r="B107" s="14" t="s">
        <v>182</v>
      </c>
      <c r="C107" s="50" t="s">
        <v>384</v>
      </c>
      <c r="D107" s="14" t="s">
        <v>185</v>
      </c>
      <c r="E107" s="42">
        <v>11.8347</v>
      </c>
      <c r="F107" s="2"/>
      <c r="G107" s="23"/>
      <c r="H107" s="12"/>
      <c r="I107" s="12"/>
      <c r="J107" s="14" t="s">
        <v>379</v>
      </c>
      <c r="K107" s="26" t="s">
        <v>109</v>
      </c>
      <c r="L107" s="26" t="s">
        <v>184</v>
      </c>
      <c r="M107" s="14" t="s">
        <v>181</v>
      </c>
      <c r="N107" s="65">
        <v>11.64</v>
      </c>
      <c r="O107" s="40">
        <v>0</v>
      </c>
      <c r="P107" s="57">
        <f t="shared" si="5"/>
        <v>-0.19469999999999921</v>
      </c>
      <c r="Q107" s="57">
        <f t="shared" si="6"/>
        <v>11.64</v>
      </c>
      <c r="R107" s="3"/>
      <c r="S107" s="113"/>
    </row>
    <row r="108" spans="1:20" x14ac:dyDescent="0.3">
      <c r="A108" s="35">
        <v>96</v>
      </c>
      <c r="B108" s="14" t="s">
        <v>182</v>
      </c>
      <c r="C108" s="50" t="s">
        <v>384</v>
      </c>
      <c r="D108" s="14" t="s">
        <v>187</v>
      </c>
      <c r="E108" s="42">
        <v>12.2095</v>
      </c>
      <c r="F108" s="2"/>
      <c r="G108" s="23"/>
      <c r="H108" s="12"/>
      <c r="I108" s="12"/>
      <c r="J108" s="14" t="s">
        <v>379</v>
      </c>
      <c r="K108" s="26" t="s">
        <v>109</v>
      </c>
      <c r="L108" s="26" t="s">
        <v>186</v>
      </c>
      <c r="M108" s="14" t="s">
        <v>181</v>
      </c>
      <c r="N108" s="65">
        <v>15.45</v>
      </c>
      <c r="O108" s="40">
        <v>0</v>
      </c>
      <c r="P108" s="57">
        <f t="shared" si="5"/>
        <v>3.240499999999999</v>
      </c>
      <c r="Q108" s="57">
        <f t="shared" si="6"/>
        <v>15.45</v>
      </c>
      <c r="R108" s="3"/>
      <c r="S108" s="112"/>
    </row>
    <row r="109" spans="1:20" ht="25.5" customHeight="1" x14ac:dyDescent="0.3">
      <c r="A109" s="35">
        <v>97</v>
      </c>
      <c r="B109" s="14" t="s">
        <v>236</v>
      </c>
      <c r="C109" s="2"/>
      <c r="D109" s="14" t="s">
        <v>236</v>
      </c>
      <c r="E109" s="45"/>
      <c r="F109" s="2"/>
      <c r="G109" s="23"/>
      <c r="H109" s="12"/>
      <c r="I109" s="12"/>
      <c r="J109" s="93" t="s">
        <v>233</v>
      </c>
      <c r="K109" s="54" t="s">
        <v>109</v>
      </c>
      <c r="L109" s="54" t="s">
        <v>234</v>
      </c>
      <c r="M109" s="56" t="s">
        <v>235</v>
      </c>
      <c r="N109" s="68">
        <v>6.9</v>
      </c>
      <c r="O109" s="55">
        <v>2091.48</v>
      </c>
      <c r="P109" s="57">
        <f t="shared" si="5"/>
        <v>6.9</v>
      </c>
      <c r="Q109" s="57">
        <f t="shared" si="6"/>
        <v>6.9</v>
      </c>
      <c r="R109" s="3"/>
      <c r="S109" s="92" t="s">
        <v>411</v>
      </c>
      <c r="T109" s="10"/>
    </row>
    <row r="110" spans="1:20" ht="21.6" x14ac:dyDescent="0.3">
      <c r="A110" s="35">
        <v>98</v>
      </c>
      <c r="B110" s="14" t="s">
        <v>242</v>
      </c>
      <c r="C110" s="2" t="s">
        <v>405</v>
      </c>
      <c r="D110" s="14" t="s">
        <v>243</v>
      </c>
      <c r="E110" s="23"/>
      <c r="F110" s="2"/>
      <c r="G110" s="23"/>
      <c r="H110" s="12"/>
      <c r="I110" s="12"/>
      <c r="J110" s="14" t="s">
        <v>379</v>
      </c>
      <c r="K110" s="26" t="s">
        <v>109</v>
      </c>
      <c r="L110" s="26" t="s">
        <v>240</v>
      </c>
      <c r="M110" s="14" t="s">
        <v>241</v>
      </c>
      <c r="N110" s="65">
        <v>1.3</v>
      </c>
      <c r="O110" s="40">
        <v>0</v>
      </c>
      <c r="P110" s="57">
        <f t="shared" si="5"/>
        <v>1.3</v>
      </c>
      <c r="Q110" s="57">
        <f t="shared" si="6"/>
        <v>1.3</v>
      </c>
      <c r="R110" s="3"/>
      <c r="S110" s="92" t="s">
        <v>410</v>
      </c>
      <c r="T110" s="10"/>
    </row>
    <row r="111" spans="1:20" x14ac:dyDescent="0.3">
      <c r="A111" s="35">
        <v>99</v>
      </c>
      <c r="B111" s="14" t="s">
        <v>256</v>
      </c>
      <c r="C111" s="9" t="s">
        <v>389</v>
      </c>
      <c r="D111" s="14" t="s">
        <v>256</v>
      </c>
      <c r="E111" s="23">
        <v>15.8</v>
      </c>
      <c r="F111" s="2"/>
      <c r="G111" s="23"/>
      <c r="H111" s="12"/>
      <c r="I111" s="12"/>
      <c r="J111" s="14" t="s">
        <v>379</v>
      </c>
      <c r="K111" s="26" t="s">
        <v>109</v>
      </c>
      <c r="L111" s="26" t="s">
        <v>254</v>
      </c>
      <c r="M111" s="14" t="s">
        <v>255</v>
      </c>
      <c r="N111" s="65">
        <v>15.8</v>
      </c>
      <c r="O111" s="40">
        <v>0</v>
      </c>
      <c r="P111" s="57">
        <f t="shared" si="5"/>
        <v>0</v>
      </c>
      <c r="Q111" s="57">
        <f t="shared" si="6"/>
        <v>15.8</v>
      </c>
      <c r="R111" s="3"/>
      <c r="S111" s="93" t="s">
        <v>404</v>
      </c>
    </row>
    <row r="112" spans="1:20" x14ac:dyDescent="0.3">
      <c r="A112" s="35">
        <v>100</v>
      </c>
      <c r="B112" s="14" t="s">
        <v>282</v>
      </c>
      <c r="C112" s="50" t="s">
        <v>393</v>
      </c>
      <c r="D112" s="14" t="s">
        <v>282</v>
      </c>
      <c r="E112" s="23">
        <v>2.1</v>
      </c>
      <c r="F112" s="2"/>
      <c r="G112" s="23"/>
      <c r="H112" s="12"/>
      <c r="I112" s="12"/>
      <c r="J112" s="14" t="s">
        <v>379</v>
      </c>
      <c r="K112" s="26" t="s">
        <v>109</v>
      </c>
      <c r="L112" s="26" t="s">
        <v>280</v>
      </c>
      <c r="M112" s="14" t="s">
        <v>281</v>
      </c>
      <c r="N112" s="65">
        <v>2.1</v>
      </c>
      <c r="O112" s="40">
        <v>0</v>
      </c>
      <c r="P112" s="57">
        <f t="shared" si="5"/>
        <v>0</v>
      </c>
      <c r="Q112" s="57">
        <f t="shared" si="6"/>
        <v>2.1</v>
      </c>
      <c r="R112" s="3"/>
      <c r="S112" s="93" t="s">
        <v>404</v>
      </c>
    </row>
    <row r="113" spans="1:20" ht="21.6" x14ac:dyDescent="0.3">
      <c r="A113" s="35">
        <v>101</v>
      </c>
      <c r="B113" s="14" t="s">
        <v>292</v>
      </c>
      <c r="C113" s="2"/>
      <c r="D113" s="14" t="s">
        <v>292</v>
      </c>
      <c r="E113" s="23"/>
      <c r="F113" s="2"/>
      <c r="G113" s="23"/>
      <c r="H113" s="12"/>
      <c r="I113" s="12"/>
      <c r="J113" s="14" t="s">
        <v>379</v>
      </c>
      <c r="K113" s="26" t="s">
        <v>109</v>
      </c>
      <c r="L113" s="26" t="s">
        <v>290</v>
      </c>
      <c r="M113" s="14" t="s">
        <v>291</v>
      </c>
      <c r="N113" s="65">
        <v>1.3</v>
      </c>
      <c r="O113" s="40">
        <v>0</v>
      </c>
      <c r="P113" s="57">
        <f t="shared" si="5"/>
        <v>1.3</v>
      </c>
      <c r="Q113" s="57">
        <f t="shared" si="6"/>
        <v>1.3</v>
      </c>
      <c r="R113" s="3"/>
      <c r="S113" s="92" t="s">
        <v>410</v>
      </c>
    </row>
    <row r="114" spans="1:20" x14ac:dyDescent="0.3">
      <c r="A114" s="35">
        <v>102</v>
      </c>
      <c r="B114" s="14" t="s">
        <v>306</v>
      </c>
      <c r="C114" s="50" t="s">
        <v>382</v>
      </c>
      <c r="D114" s="14" t="s">
        <v>306</v>
      </c>
      <c r="E114" s="23">
        <v>7.0000000000000007E-2</v>
      </c>
      <c r="F114" s="2"/>
      <c r="G114" s="23"/>
      <c r="H114" s="12"/>
      <c r="I114" s="12"/>
      <c r="J114" s="14" t="s">
        <v>379</v>
      </c>
      <c r="K114" s="26" t="s">
        <v>109</v>
      </c>
      <c r="L114" s="26" t="s">
        <v>304</v>
      </c>
      <c r="M114" s="14" t="s">
        <v>305</v>
      </c>
      <c r="N114" s="65">
        <v>0.5</v>
      </c>
      <c r="O114" s="40">
        <v>0</v>
      </c>
      <c r="P114" s="57">
        <f t="shared" si="5"/>
        <v>0.43</v>
      </c>
      <c r="Q114" s="57">
        <f t="shared" si="6"/>
        <v>0.5</v>
      </c>
      <c r="R114" s="3"/>
      <c r="S114" s="93" t="s">
        <v>404</v>
      </c>
    </row>
    <row r="115" spans="1:20" x14ac:dyDescent="0.3">
      <c r="A115" s="35">
        <v>103</v>
      </c>
      <c r="B115" s="14" t="s">
        <v>320</v>
      </c>
      <c r="C115" s="9" t="s">
        <v>394</v>
      </c>
      <c r="D115" s="14" t="s">
        <v>321</v>
      </c>
      <c r="E115" s="23">
        <v>7.5</v>
      </c>
      <c r="F115" s="2"/>
      <c r="G115" s="23"/>
      <c r="H115" s="12"/>
      <c r="I115" s="12"/>
      <c r="J115" s="14" t="s">
        <v>379</v>
      </c>
      <c r="K115" s="26" t="s">
        <v>109</v>
      </c>
      <c r="L115" s="26" t="s">
        <v>318</v>
      </c>
      <c r="M115" s="14" t="s">
        <v>319</v>
      </c>
      <c r="N115" s="65">
        <v>7.5</v>
      </c>
      <c r="O115" s="40">
        <v>0</v>
      </c>
      <c r="P115" s="57">
        <f t="shared" si="5"/>
        <v>0</v>
      </c>
      <c r="Q115" s="57">
        <f t="shared" si="6"/>
        <v>7.5</v>
      </c>
      <c r="R115" s="3"/>
      <c r="S115" s="93" t="s">
        <v>404</v>
      </c>
    </row>
    <row r="116" spans="1:20" ht="21.6" x14ac:dyDescent="0.3">
      <c r="A116" s="35">
        <v>104</v>
      </c>
      <c r="B116" s="14" t="s">
        <v>326</v>
      </c>
      <c r="C116" s="2"/>
      <c r="D116" s="14" t="s">
        <v>326</v>
      </c>
      <c r="E116" s="23"/>
      <c r="F116" s="2"/>
      <c r="G116" s="23"/>
      <c r="H116" s="12"/>
      <c r="I116" s="12"/>
      <c r="J116" s="14" t="s">
        <v>379</v>
      </c>
      <c r="K116" s="26" t="s">
        <v>109</v>
      </c>
      <c r="L116" s="26" t="s">
        <v>324</v>
      </c>
      <c r="M116" s="14" t="s">
        <v>325</v>
      </c>
      <c r="N116" s="65">
        <v>3.7</v>
      </c>
      <c r="O116" s="40">
        <v>0</v>
      </c>
      <c r="P116" s="57">
        <f t="shared" si="5"/>
        <v>3.7</v>
      </c>
      <c r="Q116" s="57">
        <f t="shared" si="6"/>
        <v>3.7</v>
      </c>
      <c r="R116" s="3"/>
      <c r="S116" s="92" t="s">
        <v>410</v>
      </c>
      <c r="T116" s="10"/>
    </row>
    <row r="117" spans="1:20" ht="21.6" x14ac:dyDescent="0.3">
      <c r="A117" s="35">
        <v>105</v>
      </c>
      <c r="B117" s="14" t="s">
        <v>336</v>
      </c>
      <c r="C117" s="2" t="s">
        <v>405</v>
      </c>
      <c r="D117" s="14" t="s">
        <v>337</v>
      </c>
      <c r="E117" s="23"/>
      <c r="F117" s="2"/>
      <c r="G117" s="23"/>
      <c r="H117" s="12"/>
      <c r="I117" s="12"/>
      <c r="J117" s="14" t="s">
        <v>379</v>
      </c>
      <c r="K117" s="26" t="s">
        <v>109</v>
      </c>
      <c r="L117" s="26" t="s">
        <v>335</v>
      </c>
      <c r="M117" s="14" t="s">
        <v>241</v>
      </c>
      <c r="N117" s="65">
        <v>0.7</v>
      </c>
      <c r="O117" s="40">
        <v>0</v>
      </c>
      <c r="P117" s="57">
        <f t="shared" si="5"/>
        <v>0.7</v>
      </c>
      <c r="Q117" s="57">
        <f t="shared" si="6"/>
        <v>0.7</v>
      </c>
      <c r="R117" s="3"/>
      <c r="S117" s="92" t="s">
        <v>410</v>
      </c>
      <c r="T117" s="10"/>
    </row>
    <row r="118" spans="1:20" ht="15.75" customHeight="1" x14ac:dyDescent="0.3">
      <c r="A118" s="35">
        <v>106</v>
      </c>
      <c r="B118" s="14" t="s">
        <v>355</v>
      </c>
      <c r="C118" s="9" t="s">
        <v>399</v>
      </c>
      <c r="D118" s="14" t="s">
        <v>355</v>
      </c>
      <c r="E118" s="23">
        <v>2.6</v>
      </c>
      <c r="F118" s="2"/>
      <c r="G118" s="23"/>
      <c r="H118" s="12"/>
      <c r="I118" s="12"/>
      <c r="J118" s="14" t="s">
        <v>379</v>
      </c>
      <c r="K118" s="26" t="s">
        <v>109</v>
      </c>
      <c r="L118" s="26" t="s">
        <v>353</v>
      </c>
      <c r="M118" s="14" t="s">
        <v>354</v>
      </c>
      <c r="N118" s="65">
        <v>2.6</v>
      </c>
      <c r="O118" s="40">
        <v>0</v>
      </c>
      <c r="P118" s="57">
        <f t="shared" si="5"/>
        <v>0</v>
      </c>
      <c r="Q118" s="57">
        <f t="shared" si="6"/>
        <v>2.6</v>
      </c>
      <c r="R118" s="3"/>
      <c r="S118" s="93" t="s">
        <v>404</v>
      </c>
    </row>
    <row r="119" spans="1:20" s="10" customFormat="1" ht="24" customHeight="1" x14ac:dyDescent="0.25">
      <c r="A119" s="35">
        <v>107</v>
      </c>
      <c r="B119" s="37" t="s">
        <v>365</v>
      </c>
      <c r="C119" s="51" t="s">
        <v>366</v>
      </c>
      <c r="D119" s="52" t="s">
        <v>365</v>
      </c>
      <c r="E119" s="23">
        <v>5.9799999999999999E-2</v>
      </c>
      <c r="F119" s="12"/>
      <c r="G119" s="12"/>
      <c r="H119" s="12"/>
      <c r="I119" s="12"/>
      <c r="J119" s="12"/>
      <c r="K119" s="35"/>
      <c r="L119" s="35"/>
      <c r="M119" s="12"/>
      <c r="N119" s="23"/>
      <c r="O119" s="23"/>
      <c r="P119" s="57">
        <f t="shared" ref="P119:P129" si="7">SUM(N119-E119)</f>
        <v>-5.9799999999999999E-2</v>
      </c>
      <c r="Q119" s="57">
        <f t="shared" ref="Q119:Q129" si="8">SUM(N119-I119)</f>
        <v>0</v>
      </c>
      <c r="R119" s="12"/>
      <c r="S119" s="95" t="s">
        <v>407</v>
      </c>
    </row>
    <row r="120" spans="1:20" s="10" customFormat="1" ht="24" customHeight="1" x14ac:dyDescent="0.25">
      <c r="A120" s="35">
        <v>108</v>
      </c>
      <c r="B120" s="37" t="s">
        <v>369</v>
      </c>
      <c r="C120" s="51" t="s">
        <v>368</v>
      </c>
      <c r="D120" s="52" t="s">
        <v>367</v>
      </c>
      <c r="E120" s="23">
        <v>2.01E-2</v>
      </c>
      <c r="F120" s="12"/>
      <c r="G120" s="12"/>
      <c r="H120" s="12"/>
      <c r="I120" s="12"/>
      <c r="J120" s="12"/>
      <c r="K120" s="35"/>
      <c r="L120" s="35"/>
      <c r="M120" s="12"/>
      <c r="N120" s="23"/>
      <c r="O120" s="23"/>
      <c r="P120" s="57">
        <f t="shared" si="7"/>
        <v>-2.01E-2</v>
      </c>
      <c r="Q120" s="57">
        <f t="shared" si="8"/>
        <v>0</v>
      </c>
      <c r="R120" s="12"/>
      <c r="S120" s="95" t="s">
        <v>407</v>
      </c>
    </row>
    <row r="121" spans="1:20" s="10" customFormat="1" ht="24" customHeight="1" x14ac:dyDescent="0.25">
      <c r="A121" s="35">
        <v>109</v>
      </c>
      <c r="B121" s="37" t="s">
        <v>370</v>
      </c>
      <c r="C121" s="51" t="s">
        <v>371</v>
      </c>
      <c r="D121" s="52" t="s">
        <v>370</v>
      </c>
      <c r="E121" s="23">
        <v>0.4</v>
      </c>
      <c r="F121" s="12"/>
      <c r="G121" s="12"/>
      <c r="H121" s="12"/>
      <c r="I121" s="12"/>
      <c r="J121" s="12"/>
      <c r="K121" s="35"/>
      <c r="L121" s="35"/>
      <c r="M121" s="12"/>
      <c r="N121" s="23"/>
      <c r="O121" s="23"/>
      <c r="P121" s="57">
        <f t="shared" si="7"/>
        <v>-0.4</v>
      </c>
      <c r="Q121" s="57">
        <f t="shared" si="8"/>
        <v>0</v>
      </c>
      <c r="R121" s="12"/>
      <c r="S121" s="95" t="s">
        <v>407</v>
      </c>
    </row>
    <row r="122" spans="1:20" s="10" customFormat="1" ht="24" customHeight="1" x14ac:dyDescent="0.25">
      <c r="A122" s="35">
        <v>110</v>
      </c>
      <c r="B122" s="37" t="s">
        <v>372</v>
      </c>
      <c r="C122" s="51" t="s">
        <v>373</v>
      </c>
      <c r="D122" s="52" t="s">
        <v>372</v>
      </c>
      <c r="E122" s="23">
        <v>8.3900000000000002E-2</v>
      </c>
      <c r="F122" s="12"/>
      <c r="G122" s="12"/>
      <c r="H122" s="12"/>
      <c r="I122" s="12"/>
      <c r="J122" s="12"/>
      <c r="K122" s="35"/>
      <c r="L122" s="35"/>
      <c r="M122" s="12"/>
      <c r="N122" s="23"/>
      <c r="O122" s="23"/>
      <c r="P122" s="57">
        <f t="shared" si="7"/>
        <v>-8.3900000000000002E-2</v>
      </c>
      <c r="Q122" s="57">
        <f t="shared" si="8"/>
        <v>0</v>
      </c>
      <c r="R122" s="12"/>
      <c r="S122" s="95" t="s">
        <v>407</v>
      </c>
    </row>
    <row r="123" spans="1:20" s="10" customFormat="1" ht="24" customHeight="1" x14ac:dyDescent="0.25">
      <c r="A123" s="35">
        <v>111</v>
      </c>
      <c r="B123" s="37" t="s">
        <v>376</v>
      </c>
      <c r="C123" s="51" t="s">
        <v>375</v>
      </c>
      <c r="D123" s="52" t="s">
        <v>374</v>
      </c>
      <c r="E123" s="23">
        <v>0.03</v>
      </c>
      <c r="F123" s="12"/>
      <c r="G123" s="12"/>
      <c r="H123" s="12"/>
      <c r="I123" s="12"/>
      <c r="J123" s="12"/>
      <c r="K123" s="35"/>
      <c r="L123" s="35"/>
      <c r="M123" s="12"/>
      <c r="N123" s="23"/>
      <c r="O123" s="23"/>
      <c r="P123" s="57">
        <f t="shared" si="7"/>
        <v>-0.03</v>
      </c>
      <c r="Q123" s="57">
        <f t="shared" si="8"/>
        <v>0</v>
      </c>
      <c r="R123" s="12"/>
      <c r="S123" s="95" t="s">
        <v>407</v>
      </c>
    </row>
    <row r="124" spans="1:20" ht="24" customHeight="1" x14ac:dyDescent="0.3">
      <c r="A124" s="35">
        <v>112</v>
      </c>
      <c r="B124" s="37" t="s">
        <v>385</v>
      </c>
      <c r="C124" s="8" t="s">
        <v>401</v>
      </c>
      <c r="D124" s="37" t="s">
        <v>385</v>
      </c>
      <c r="E124" s="23">
        <v>7.3599999999999999E-2</v>
      </c>
      <c r="F124" s="2"/>
      <c r="G124" s="23"/>
      <c r="H124" s="12"/>
      <c r="I124" s="12"/>
      <c r="J124" s="2"/>
      <c r="K124" s="27"/>
      <c r="L124" s="27"/>
      <c r="M124" s="3"/>
      <c r="N124" s="66"/>
      <c r="O124" s="23"/>
      <c r="P124" s="57">
        <f t="shared" si="7"/>
        <v>-7.3599999999999999E-2</v>
      </c>
      <c r="Q124" s="57">
        <f t="shared" si="8"/>
        <v>0</v>
      </c>
      <c r="R124" s="3"/>
      <c r="S124" s="95" t="s">
        <v>407</v>
      </c>
    </row>
    <row r="125" spans="1:20" ht="24" customHeight="1" x14ac:dyDescent="0.3">
      <c r="A125" s="35">
        <v>113</v>
      </c>
      <c r="B125" s="37" t="s">
        <v>385</v>
      </c>
      <c r="C125" s="8" t="s">
        <v>400</v>
      </c>
      <c r="D125" s="37" t="s">
        <v>386</v>
      </c>
      <c r="E125" s="23">
        <v>0.11940000000000001</v>
      </c>
      <c r="F125" s="2"/>
      <c r="G125" s="23"/>
      <c r="H125" s="12"/>
      <c r="I125" s="12"/>
      <c r="J125" s="2"/>
      <c r="K125" s="27"/>
      <c r="L125" s="27"/>
      <c r="M125" s="3"/>
      <c r="N125" s="66"/>
      <c r="O125" s="23"/>
      <c r="P125" s="57">
        <f t="shared" si="7"/>
        <v>-0.11940000000000001</v>
      </c>
      <c r="Q125" s="57">
        <f t="shared" si="8"/>
        <v>0</v>
      </c>
      <c r="R125" s="3"/>
      <c r="S125" s="95" t="s">
        <v>407</v>
      </c>
    </row>
    <row r="126" spans="1:20" ht="24" customHeight="1" x14ac:dyDescent="0.3">
      <c r="A126" s="35">
        <v>114</v>
      </c>
      <c r="B126" s="37" t="s">
        <v>387</v>
      </c>
      <c r="C126" s="8" t="s">
        <v>388</v>
      </c>
      <c r="D126" s="37" t="s">
        <v>387</v>
      </c>
      <c r="E126" s="23">
        <v>0.1186</v>
      </c>
      <c r="F126" s="2"/>
      <c r="G126" s="23"/>
      <c r="H126" s="12"/>
      <c r="I126" s="12"/>
      <c r="J126" s="2"/>
      <c r="K126" s="27"/>
      <c r="L126" s="27"/>
      <c r="M126" s="3"/>
      <c r="N126" s="66"/>
      <c r="O126" s="23"/>
      <c r="P126" s="57">
        <f t="shared" si="7"/>
        <v>-0.1186</v>
      </c>
      <c r="Q126" s="57">
        <f t="shared" si="8"/>
        <v>0</v>
      </c>
      <c r="R126" s="3"/>
      <c r="S126" s="95" t="s">
        <v>407</v>
      </c>
    </row>
    <row r="127" spans="1:20" ht="19.2" x14ac:dyDescent="0.3">
      <c r="A127" s="35">
        <v>115</v>
      </c>
      <c r="B127" s="37" t="s">
        <v>391</v>
      </c>
      <c r="C127" s="8" t="s">
        <v>392</v>
      </c>
      <c r="D127" s="37" t="s">
        <v>390</v>
      </c>
      <c r="E127" s="23">
        <v>0.2</v>
      </c>
      <c r="F127" s="2"/>
      <c r="G127" s="23"/>
      <c r="H127" s="12"/>
      <c r="I127" s="12"/>
      <c r="J127" s="2"/>
      <c r="K127" s="27"/>
      <c r="L127" s="27"/>
      <c r="M127" s="3"/>
      <c r="N127" s="66"/>
      <c r="O127" s="23"/>
      <c r="P127" s="57">
        <f t="shared" si="7"/>
        <v>-0.2</v>
      </c>
      <c r="Q127" s="57">
        <f t="shared" si="8"/>
        <v>0</v>
      </c>
      <c r="R127" s="3"/>
      <c r="S127" s="96" t="s">
        <v>408</v>
      </c>
    </row>
    <row r="128" spans="1:20" ht="23.25" customHeight="1" x14ac:dyDescent="0.3">
      <c r="A128" s="35">
        <v>116</v>
      </c>
      <c r="B128" s="37" t="s">
        <v>395</v>
      </c>
      <c r="C128" s="8" t="s">
        <v>396</v>
      </c>
      <c r="D128" s="37" t="s">
        <v>395</v>
      </c>
      <c r="E128" s="23">
        <v>0.1</v>
      </c>
      <c r="F128" s="2"/>
      <c r="G128" s="23"/>
      <c r="H128" s="12"/>
      <c r="I128" s="12"/>
      <c r="J128" s="2"/>
      <c r="K128" s="27"/>
      <c r="L128" s="27"/>
      <c r="M128" s="3"/>
      <c r="N128" s="66"/>
      <c r="O128" s="23"/>
      <c r="P128" s="57">
        <f t="shared" si="7"/>
        <v>-0.1</v>
      </c>
      <c r="Q128" s="57">
        <f t="shared" si="8"/>
        <v>0</v>
      </c>
      <c r="R128" s="3"/>
      <c r="S128" s="95" t="s">
        <v>407</v>
      </c>
    </row>
    <row r="129" spans="1:19" ht="19.2" x14ac:dyDescent="0.3">
      <c r="A129" s="35">
        <v>117</v>
      </c>
      <c r="B129" s="37" t="s">
        <v>397</v>
      </c>
      <c r="C129" s="8" t="s">
        <v>398</v>
      </c>
      <c r="D129" s="37" t="s">
        <v>397</v>
      </c>
      <c r="E129" s="23">
        <v>0.2</v>
      </c>
      <c r="F129" s="2"/>
      <c r="G129" s="23"/>
      <c r="H129" s="12"/>
      <c r="I129" s="12"/>
      <c r="J129" s="2"/>
      <c r="K129" s="27"/>
      <c r="L129" s="27"/>
      <c r="M129" s="3"/>
      <c r="N129" s="66"/>
      <c r="O129" s="23"/>
      <c r="P129" s="57">
        <f t="shared" si="7"/>
        <v>-0.2</v>
      </c>
      <c r="Q129" s="57">
        <f t="shared" si="8"/>
        <v>0</v>
      </c>
      <c r="R129" s="3"/>
      <c r="S129" s="96" t="s">
        <v>406</v>
      </c>
    </row>
    <row r="130" spans="1:19" x14ac:dyDescent="0.3">
      <c r="E130" s="22">
        <f>SUM(E104:E129)</f>
        <v>87.07999999999997</v>
      </c>
      <c r="I130" s="60">
        <f>SUM(I104:I129)</f>
        <v>0</v>
      </c>
      <c r="N130" s="22">
        <f>SUM(N104:N129)</f>
        <v>104.16</v>
      </c>
      <c r="O130" s="22">
        <f t="shared" ref="O130:Q130" si="9">SUM(O104:O129)</f>
        <v>2091.48</v>
      </c>
      <c r="P130" s="22">
        <f t="shared" si="9"/>
        <v>17.080000000000005</v>
      </c>
      <c r="Q130" s="22">
        <f t="shared" si="9"/>
        <v>104.16</v>
      </c>
    </row>
    <row r="131" spans="1:19" x14ac:dyDescent="0.3">
      <c r="C131" s="70" t="s">
        <v>409</v>
      </c>
      <c r="E131" s="69">
        <f>SUM(E103,E130)</f>
        <v>494.29090000000008</v>
      </c>
      <c r="I131" s="69">
        <f>SUM(I103,I130)</f>
        <v>404.69999999999993</v>
      </c>
      <c r="N131" s="69">
        <f t="shared" ref="N131:Q131" si="10">SUM(N103,N130)</f>
        <v>474.68999999999994</v>
      </c>
      <c r="O131" s="69">
        <f t="shared" si="10"/>
        <v>286137.54999999993</v>
      </c>
      <c r="P131" s="69">
        <f t="shared" si="10"/>
        <v>-19.600899999999989</v>
      </c>
      <c r="Q131" s="69">
        <f t="shared" si="10"/>
        <v>69.990000000000009</v>
      </c>
    </row>
    <row r="133" spans="1:19" x14ac:dyDescent="0.3">
      <c r="C133" s="75" t="s">
        <v>421</v>
      </c>
      <c r="D133" s="76"/>
      <c r="E133" s="75"/>
      <c r="F133" s="75"/>
      <c r="G133" s="75"/>
      <c r="H133" s="77"/>
      <c r="I133" s="75"/>
      <c r="J133" s="78"/>
      <c r="K133" s="79"/>
      <c r="L133"/>
      <c r="M133" s="79"/>
      <c r="N133" s="79"/>
      <c r="O133" s="38"/>
    </row>
    <row r="134" spans="1:19" x14ac:dyDescent="0.3">
      <c r="C134" s="80"/>
      <c r="D134" s="81"/>
      <c r="E134" s="82"/>
      <c r="F134" s="83"/>
      <c r="G134" s="84"/>
      <c r="H134" s="77"/>
      <c r="J134" s="78"/>
      <c r="K134" s="79"/>
      <c r="L134"/>
      <c r="N134" s="79"/>
      <c r="O134" s="38"/>
    </row>
    <row r="135" spans="1:19" x14ac:dyDescent="0.3">
      <c r="C135" s="80"/>
      <c r="D135" s="81"/>
      <c r="E135" s="82"/>
      <c r="F135" s="75" t="s">
        <v>416</v>
      </c>
      <c r="G135" s="84"/>
      <c r="H135" s="77"/>
      <c r="J135" s="89" t="s">
        <v>417</v>
      </c>
      <c r="K135" s="79"/>
      <c r="L135" s="79"/>
      <c r="N135" s="79"/>
      <c r="O135" s="38"/>
    </row>
    <row r="136" spans="1:19" x14ac:dyDescent="0.3">
      <c r="C136" s="80"/>
      <c r="D136" s="81"/>
      <c r="E136" s="85"/>
      <c r="F136" s="75" t="s">
        <v>418</v>
      </c>
      <c r="G136" s="86"/>
      <c r="H136" s="77"/>
      <c r="I136" s="87"/>
      <c r="J136" s="89" t="s">
        <v>419</v>
      </c>
      <c r="K136" s="88"/>
      <c r="L136" s="88"/>
      <c r="N136" s="88"/>
      <c r="O136" s="38"/>
    </row>
    <row r="137" spans="1:19" x14ac:dyDescent="0.3">
      <c r="J137" s="82" t="s">
        <v>420</v>
      </c>
    </row>
  </sheetData>
  <mergeCells count="13">
    <mergeCell ref="S104:S105"/>
    <mergeCell ref="S106:S108"/>
    <mergeCell ref="J83:J84"/>
    <mergeCell ref="K83:K84"/>
    <mergeCell ref="L83:L84"/>
    <mergeCell ref="M83:M84"/>
    <mergeCell ref="A1:D1"/>
    <mergeCell ref="A2:D2"/>
    <mergeCell ref="K10:S10"/>
    <mergeCell ref="B10:E10"/>
    <mergeCell ref="F10:J10"/>
    <mergeCell ref="C7:P7"/>
    <mergeCell ref="F5:L5"/>
  </mergeCells>
  <pageMargins left="0" right="0" top="0.55118110236220474" bottom="0.35433070866141736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VMD dati</vt:lpstr>
      <vt:lpstr>invent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Aija Sumcenko</dc:creator>
  <cp:lastModifiedBy>Ieva Mahte</cp:lastModifiedBy>
  <cp:lastPrinted>2022-01-12T13:08:39Z</cp:lastPrinted>
  <dcterms:created xsi:type="dcterms:W3CDTF">2022-01-10T05:54:18Z</dcterms:created>
  <dcterms:modified xsi:type="dcterms:W3CDTF">2022-09-28T08:23:24Z</dcterms:modified>
</cp:coreProperties>
</file>