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da.riekstina\Desktop\"/>
    </mc:Choice>
  </mc:AlternateContent>
  <xr:revisionPtr revIDLastSave="0" documentId="13_ncr:1_{168802DC-A34C-4546-89D2-CBACE0CBB866}" xr6:coauthVersionLast="47" xr6:coauthVersionMax="47" xr10:uidLastSave="{00000000-0000-0000-0000-000000000000}"/>
  <bookViews>
    <workbookView xWindow="28680" yWindow="-120" windowWidth="29040" windowHeight="15840" tabRatio="858" firstSheet="1" activeTab="1" xr2:uid="{00000000-000D-0000-FFFF-FFFF00000000}"/>
  </bookViews>
  <sheets>
    <sheet name="zemes d" sheetId="5" state="hidden" r:id="rId1"/>
    <sheet name="pilsetas kakis" sheetId="13" r:id="rId2"/>
    <sheet name="labiekart" sheetId="8" state="hidden" r:id="rId3"/>
    <sheet name="buvn koptame" sheetId="10" state="hidden" r:id="rId4"/>
  </sheets>
  <definedNames>
    <definedName name="_Print_titles" localSheetId="2">#REF!</definedName>
    <definedName name="_Print_titles" localSheetId="1">#REF!</definedName>
    <definedName name="_Print_titles" localSheetId="0">#REF!</definedName>
    <definedName name="_Print_titles">#REF!</definedName>
    <definedName name="d" localSheetId="2">#REF!</definedName>
    <definedName name="d" localSheetId="1">#REF!</definedName>
    <definedName name="d" localSheetId="0">#REF!</definedName>
    <definedName name="d">#REF!</definedName>
    <definedName name="_xlnm.Print_Area" localSheetId="3">'buvn koptame'!$A$1:$D$48</definedName>
    <definedName name="_xlnm.Print_Area" localSheetId="1">'pilsetas kakis'!$A$1:$Q$77</definedName>
  </definedNames>
  <calcPr calcId="191029"/>
</workbook>
</file>

<file path=xl/calcChain.xml><?xml version="1.0" encoding="utf-8"?>
<calcChain xmlns="http://schemas.openxmlformats.org/spreadsheetml/2006/main">
  <c r="O28" i="8" l="1"/>
  <c r="O25" i="8"/>
  <c r="N25" i="8"/>
  <c r="O21" i="8"/>
  <c r="N19" i="5"/>
  <c r="N18" i="5"/>
  <c r="L31" i="8"/>
  <c r="H28" i="8"/>
  <c r="M28" i="8" s="1"/>
  <c r="H25" i="8"/>
  <c r="M25" i="8" s="1"/>
  <c r="H24" i="8"/>
  <c r="L18" i="5"/>
  <c r="L26" i="8"/>
  <c r="O26" i="8"/>
  <c r="N28" i="8"/>
  <c r="O29" i="8"/>
  <c r="L30" i="8"/>
  <c r="O30" i="8"/>
  <c r="L32" i="8"/>
  <c r="O32" i="8"/>
  <c r="H26" i="8"/>
  <c r="H27" i="8"/>
  <c r="K27" i="8" s="1"/>
  <c r="H29" i="8"/>
  <c r="H30" i="8"/>
  <c r="M30" i="8" s="1"/>
  <c r="H32" i="8"/>
  <c r="L27" i="8"/>
  <c r="O23" i="8"/>
  <c r="O19" i="8"/>
  <c r="H23" i="8"/>
  <c r="N22" i="8"/>
  <c r="L22" i="8"/>
  <c r="H22" i="8"/>
  <c r="M22" i="8" s="1"/>
  <c r="N21" i="8"/>
  <c r="H20" i="8"/>
  <c r="H19" i="8"/>
  <c r="O18" i="8"/>
  <c r="N18" i="8"/>
  <c r="L18" i="8"/>
  <c r="H18" i="8"/>
  <c r="K18" i="8" s="1"/>
  <c r="O20" i="5"/>
  <c r="N20" i="5"/>
  <c r="L20" i="5"/>
  <c r="H20" i="5"/>
  <c r="K20" i="5" s="1"/>
  <c r="L19" i="5"/>
  <c r="O18" i="5"/>
  <c r="L66" i="13" l="1"/>
  <c r="O66" i="13"/>
  <c r="N26" i="8"/>
  <c r="K32" i="8"/>
  <c r="K23" i="8"/>
  <c r="N32" i="8"/>
  <c r="K26" i="8"/>
  <c r="K20" i="8"/>
  <c r="K19" i="8"/>
  <c r="O19" i="5"/>
  <c r="O21" i="5" s="1"/>
  <c r="K29" i="8"/>
  <c r="N31" i="8"/>
  <c r="N24" i="8"/>
  <c r="N30" i="8"/>
  <c r="P30" i="8" s="1"/>
  <c r="N20" i="8"/>
  <c r="O31" i="8"/>
  <c r="O22" i="8"/>
  <c r="L28" i="8"/>
  <c r="L29" i="8"/>
  <c r="L25" i="8"/>
  <c r="H31" i="8"/>
  <c r="M31" i="8" s="1"/>
  <c r="K24" i="8"/>
  <c r="N29" i="8"/>
  <c r="L21" i="8"/>
  <c r="H21" i="8"/>
  <c r="K21" i="8" s="1"/>
  <c r="M29" i="8"/>
  <c r="M32" i="8"/>
  <c r="H19" i="5"/>
  <c r="K19" i="5" s="1"/>
  <c r="H18" i="5"/>
  <c r="K18" i="5" s="1"/>
  <c r="P25" i="8"/>
  <c r="L24" i="8"/>
  <c r="M26" i="8"/>
  <c r="L19" i="8"/>
  <c r="P28" i="8"/>
  <c r="N27" i="8"/>
  <c r="O27" i="8"/>
  <c r="O20" i="8"/>
  <c r="L20" i="8"/>
  <c r="N19" i="8"/>
  <c r="M27" i="8"/>
  <c r="K25" i="8"/>
  <c r="K30" i="8"/>
  <c r="K28" i="8"/>
  <c r="M18" i="8"/>
  <c r="P18" i="8" s="1"/>
  <c r="O24" i="8"/>
  <c r="L23" i="8"/>
  <c r="N23" i="8"/>
  <c r="K22" i="8"/>
  <c r="P22" i="8"/>
  <c r="M20" i="8"/>
  <c r="M23" i="8"/>
  <c r="M24" i="8"/>
  <c r="M19" i="8"/>
  <c r="M20" i="5"/>
  <c r="P20" i="5" s="1"/>
  <c r="N21" i="5"/>
  <c r="L21" i="5"/>
  <c r="N66" i="13" l="1"/>
  <c r="M66" i="13"/>
  <c r="P32" i="8"/>
  <c r="P26" i="8"/>
  <c r="P31" i="8"/>
  <c r="P20" i="8"/>
  <c r="K31" i="8"/>
  <c r="M21" i="8"/>
  <c r="P21" i="8" s="1"/>
  <c r="P27" i="8"/>
  <c r="O33" i="8"/>
  <c r="P23" i="8"/>
  <c r="P29" i="8"/>
  <c r="L33" i="8"/>
  <c r="P19" i="8"/>
  <c r="M19" i="5"/>
  <c r="P19" i="5" s="1"/>
  <c r="M18" i="5"/>
  <c r="P18" i="5" s="1"/>
  <c r="P24" i="8"/>
  <c r="N33" i="8"/>
  <c r="P66" i="13" l="1"/>
  <c r="M33" i="8"/>
  <c r="P33" i="8"/>
  <c r="P21" i="5"/>
  <c r="P12" i="5" s="1"/>
  <c r="M21" i="5"/>
  <c r="P69" i="13" l="1"/>
  <c r="P70" i="13" s="1"/>
  <c r="P12" i="13" s="1"/>
  <c r="P67" i="13"/>
  <c r="P68" i="13" s="1"/>
  <c r="P12" i="8"/>
  <c r="D21" i="10" l="1"/>
  <c r="D22" i="10" s="1"/>
  <c r="D24" i="10" l="1"/>
  <c r="D26" i="10" s="1"/>
  <c r="D32" i="10" s="1"/>
</calcChain>
</file>

<file path=xl/sharedStrings.xml><?xml version="1.0" encoding="utf-8"?>
<sst xmlns="http://schemas.openxmlformats.org/spreadsheetml/2006/main" count="294" uniqueCount="133">
  <si>
    <t>Labiekārtošanas darbi</t>
  </si>
  <si>
    <t>gab</t>
  </si>
  <si>
    <t>summa (eiro)</t>
  </si>
  <si>
    <t>mehānismi (eiro)</t>
  </si>
  <si>
    <t>būvizstrā-dājumi (eiro)</t>
  </si>
  <si>
    <t>darba alga (eiro)</t>
  </si>
  <si>
    <t>darbietilpība (c/h)</t>
  </si>
  <si>
    <t>Kopā (eiro)</t>
  </si>
  <si>
    <t>darba samaksas likme (eiro/h)</t>
  </si>
  <si>
    <t>laika norma (c/h)</t>
  </si>
  <si>
    <t>Kopā uz visu apjomu (bez PVN)</t>
  </si>
  <si>
    <t>Vienības izmaksas (bez PVN)</t>
  </si>
  <si>
    <t>Daudz.</t>
  </si>
  <si>
    <t>Mērv.</t>
  </si>
  <si>
    <t>Būvdarbu nosaukums</t>
  </si>
  <si>
    <t>№</t>
  </si>
  <si>
    <t>Tāme sastādīta : 2024. gada 15. novembrī</t>
  </si>
  <si>
    <t>Tāmes izmaksas EUR:</t>
  </si>
  <si>
    <t>(būvdarbu veids vai konstruktīvā elementa nosaukums)</t>
  </si>
  <si>
    <t>Kods</t>
  </si>
  <si>
    <t>Objekta nosaukums:</t>
  </si>
  <si>
    <t>Būves nosaukums:</t>
  </si>
  <si>
    <t>Objekta adrese:</t>
  </si>
  <si>
    <t>Pasūtījuma Nr.</t>
  </si>
  <si>
    <t>5. pielikums</t>
  </si>
  <si>
    <t>Latvijas būvnormatīvam LBN 501-17</t>
  </si>
  <si>
    <t>"Būvizmaksu noteikšanas kārtība"</t>
  </si>
  <si>
    <t>Tiešās izmaksas kopā, t. sk darba devēja sociālais nodoklis (23.59%)</t>
  </si>
  <si>
    <t>Lokālā tāme Nr.1</t>
  </si>
  <si>
    <t>Lokālā tāme Nr.2</t>
  </si>
  <si>
    <t>Zemes darbi</t>
  </si>
  <si>
    <t>Lokālā tāme Nr.5</t>
  </si>
  <si>
    <t>KOPĀ</t>
  </si>
  <si>
    <t>Sastādija</t>
  </si>
  <si>
    <t>Pārbaudīja</t>
  </si>
  <si>
    <t>Z.v.</t>
  </si>
  <si>
    <t>APSTIPRINU</t>
  </si>
  <si>
    <r>
      <t xml:space="preserve">Pasūtījuma Nr.:         </t>
    </r>
    <r>
      <rPr>
        <u/>
        <sz val="10"/>
        <color rgb="FF000000"/>
        <rFont val="Times New Roman"/>
        <family val="1"/>
      </rPr>
      <t xml:space="preserve">                                                                .</t>
    </r>
  </si>
  <si>
    <t>Nr. p. k.</t>
  </si>
  <si>
    <t>Objekta nosaukums</t>
  </si>
  <si>
    <t>Objekta izmaksas (euro)</t>
  </si>
  <si>
    <t>PVN (21%)</t>
  </si>
  <si>
    <t>(paraksts un tā atšifrējums, datums)</t>
  </si>
  <si>
    <t>Sastādija:</t>
  </si>
  <si>
    <t>Pārbaudija:</t>
  </si>
  <si>
    <t>3. pielikums</t>
  </si>
  <si>
    <t>(pasūtītāja paraksts un tā atšifrējums)</t>
  </si>
  <si>
    <t>Paredzamās līgumcenas koptāme</t>
  </si>
  <si>
    <t>Pavisam būvniecības izmaksas</t>
  </si>
  <si>
    <t>Ar būvniecību saistītie pārējie izdevumi:</t>
  </si>
  <si>
    <t>izpētes un projektēšanas darbi</t>
  </si>
  <si>
    <t>Kopā</t>
  </si>
  <si>
    <t>/</t>
  </si>
  <si>
    <t>Sertifikāta Nr.:</t>
  </si>
  <si>
    <t>Angāru savienojošās daļas izbūve</t>
  </si>
  <si>
    <t>Latgales iela 449</t>
  </si>
  <si>
    <t>Tāme sastādīta 2024. gada tirgus cenās.</t>
  </si>
  <si>
    <r>
      <t xml:space="preserve">būvuzraudzība </t>
    </r>
    <r>
      <rPr>
        <i/>
        <sz val="10"/>
        <color rgb="FF000000"/>
        <rFont val="Times New Roman"/>
        <family val="1"/>
      </rPr>
      <t>(ja būs būvaldes vai BVKB uzstādījums)</t>
    </r>
  </si>
  <si>
    <r>
      <t xml:space="preserve">būvprojekta autoruzraudzība </t>
    </r>
    <r>
      <rPr>
        <i/>
        <sz val="10"/>
        <color rgb="FF000000"/>
        <rFont val="Times New Roman"/>
        <family val="1"/>
      </rPr>
      <t>(ja būs būvvaldes vai BVKB uzstādījums)</t>
    </r>
  </si>
  <si>
    <r>
      <t xml:space="preserve">būvprojekta ekspertīze </t>
    </r>
    <r>
      <rPr>
        <i/>
        <sz val="10"/>
        <color rgb="FF000000"/>
        <rFont val="Times New Roman"/>
        <family val="1"/>
      </rPr>
      <t>(ja ēkai piemēros III grupu)</t>
    </r>
  </si>
  <si>
    <t>Tāme sastādīta 2025. gada tirgus cenās.</t>
  </si>
  <si>
    <t>Objekta nosaukums:    Lokveida angāra jaunbūve</t>
  </si>
  <si>
    <r>
      <t xml:space="preserve">Būves nosaukums:      </t>
    </r>
    <r>
      <rPr>
        <u/>
        <sz val="10"/>
        <color rgb="FF000000"/>
        <rFont val="Times New Roman"/>
        <family val="1"/>
      </rPr>
      <t>Lokveida angāra jaunbūve</t>
    </r>
  </si>
  <si>
    <t>Objekta adrese:           Bērzu aleja 5e, Zvejniekciems, Saulkrastu novads</t>
  </si>
  <si>
    <t>Tāme sastādīta 2025. gada __. novembrī</t>
  </si>
  <si>
    <t>Finanšu rezerve neparedzētiem darbiem (0%)</t>
  </si>
  <si>
    <t>2025. gada __. _________________</t>
  </si>
  <si>
    <t>"Pilsētas kaķis"</t>
  </si>
  <si>
    <t>Pērnavas iela 19, Salacgrīva</t>
  </si>
  <si>
    <t>Posms 1-2</t>
  </si>
  <si>
    <t>Riepas demontāža, utilizācija</t>
  </si>
  <si>
    <t>Jaunas koka / saplākšņa konstrukcijas platformas izgatavošana ap esošu betona stabu</t>
  </si>
  <si>
    <t>Esoša līdzsvara baļķa noņemšana</t>
  </si>
  <si>
    <t>Jaunu līdzsvara baļķa montāžas vietu ierīkošana esošajos betona stabos</t>
  </si>
  <si>
    <t>Esošā līdzsvara baļķa iekares ķēdes nomaiņa</t>
  </si>
  <si>
    <t>m</t>
  </si>
  <si>
    <t>Turēšanās virves ierīkošana pie esošā betona staba Nr. 2</t>
  </si>
  <si>
    <t>Posms 2-3</t>
  </si>
  <si>
    <t>Esošā līdzsvara baļķa atpakaļmontāža</t>
  </si>
  <si>
    <t>Esošo, bojāto riepu nomaiņa posmā</t>
  </si>
  <si>
    <t>Esošo trošu spriegošana</t>
  </si>
  <si>
    <t>vietas</t>
  </si>
  <si>
    <t>Posms 3-4</t>
  </si>
  <si>
    <t>Esošās troses spriegošana, saīsināšana, aprīkošana ar presētiem gala elementiem</t>
  </si>
  <si>
    <t>Esošo trošu spriegotāju aprīkošana ar termorūkošām caurulēm, termiskā apstrāde</t>
  </si>
  <si>
    <t>Jaunas horizontālas, šķēršļu attāluma ierobežojošas virves d6 uzstādīšana</t>
  </si>
  <si>
    <t>Posms 4-5</t>
  </si>
  <si>
    <t>Jaunu, d10 (vertikālo) virvju fragmentu uzstādīšana t.sk. Stiprinājumi</t>
  </si>
  <si>
    <t>Jaunas, d16mm pastiprinātas (horizontālas) virves uzstādīšana pie/ caur esošajiem cilpveida stiprinājumiem, virves galu apdare</t>
  </si>
  <si>
    <t>Posms 5-6</t>
  </si>
  <si>
    <t>Esošās troses saīsināšana, aprīkošana ar jauniem, presētiem troses galu elementiem un karabīni</t>
  </si>
  <si>
    <t>Jaunas d10 horizontālas virves uzstādīšana, stiprināšana pie / caur esošiem stiprinājumiem</t>
  </si>
  <si>
    <t>Posms 6-7</t>
  </si>
  <si>
    <t>Jaunu koka konstrukciju kāpņu izbūve</t>
  </si>
  <si>
    <t>Esošās troses nospriegošana</t>
  </si>
  <si>
    <t>kompl.</t>
  </si>
  <si>
    <t>Apaļa gumijas sēdēkļa ar pastiprinātu virvi d16 stiprināšana pie esošā trošu trīša</t>
  </si>
  <si>
    <t>Posms 7-8</t>
  </si>
  <si>
    <t>Jaunu montāžas enkuru ar cilpuzgriezni ierīkošana esošajos betona stabos</t>
  </si>
  <si>
    <t>Jaunas horizintālas troses d10 ar spriegotāju montāža, t.sk. troses gala apdares elementi, karabīne</t>
  </si>
  <si>
    <t>Posms 8-9</t>
  </si>
  <si>
    <t>Esošās, horizontālās troses saīsināšana, spriegošana, troses galu apdares ierīkošana</t>
  </si>
  <si>
    <t>Jaunu, virvēs iekārtu vingrošanas riņķu uzstādīšana uz horizontālās troses, t.sk. Savienojuma elementi, troses žņaugi</t>
  </si>
  <si>
    <t>Apaļa gumijas sēdēkļa ar pastiprinātu virvi d10 stiprināšana pie troses, t.sk. savienojuma elementi, troses žņaugi</t>
  </si>
  <si>
    <t>Esošās troses aprīkojuma papildināšana ar zvejas pludiņiem (zvejas pludiņus piegādā pasūtītājs)</t>
  </si>
  <si>
    <t>Virvē d10 stiprināta zvejas pludiņa stiprināšana pie troses t.sk. savienojuma elementi, troses žņaugi (zvejas pludiņus piegādā pasūtītājs)</t>
  </si>
  <si>
    <t>Jaunas, virvē d10 iekārtas koka trapeces ar  papildus rokturiem stiprināšana pie troses t.sk. Savienojuma elementi, troses žņaugi</t>
  </si>
  <si>
    <t>Jaunu, virvēs d10 iekārtu koka vingrošanas riņķu stiprināšana pie troses t.sk. savienojuma elementi, troses žņaugi</t>
  </si>
  <si>
    <t>Jaunas, virvē d10 iekārtas koka trapeces  stiprināšana pie troses t.sk. savienojuma elementi, troses žņaugi</t>
  </si>
  <si>
    <t>Posms 9-10</t>
  </si>
  <si>
    <t>Jaunu, auto riepu atpūtas krēslu izgatavošana</t>
  </si>
  <si>
    <t>Atpūtas krēslu stiprināšana pie troses, t.sk. savienojuma elementi, troses žņaugi</t>
  </si>
  <si>
    <t>Jaunas atkritumu urnas 10l stirpināšana pie esošā betona staba</t>
  </si>
  <si>
    <t>//</t>
  </si>
  <si>
    <t>Esošā līdzsvara baļķa 200x300 attīrīšana no esošās krāsas ar drāšu birstēm</t>
  </si>
  <si>
    <t>Esošā līdzsvara baļķa 200x300mm krāsošana 2x</t>
  </si>
  <si>
    <t>https://www.santehnikasparadize.com/lv/caurules-un-veidgabali/watts-microflex-izoleta-caurulvadu-sistema/watts-microflex-termosarukosa-remonta-uzmava-o-75-90</t>
  </si>
  <si>
    <t>Jaunu, virvēs iekārtu koka d100, l=600mm šķēršļu sagatavošana, montāža</t>
  </si>
  <si>
    <t>Jauna, virvē d10 iekārta, koka šūpoļu sēdekļa izgatavošana, stiprināšana pie troses, t.sk. savienojuma elementi, troses žņaugi</t>
  </si>
  <si>
    <t>08-00000</t>
  </si>
  <si>
    <t>31-00000</t>
  </si>
  <si>
    <t>02-00000</t>
  </si>
  <si>
    <t>Virsizdevumi</t>
  </si>
  <si>
    <t>t. sk. darba aizsardzība</t>
  </si>
  <si>
    <t>Peļņa</t>
  </si>
  <si>
    <t>Pavisam kopā</t>
  </si>
  <si>
    <t xml:space="preserve">Tāme sastādīta : </t>
  </si>
  <si>
    <t>Laukuma atjaunošana</t>
  </si>
  <si>
    <t>Laukuma "Pilsētas kaķis" atjaunošana</t>
  </si>
  <si>
    <t>Sastādīja:</t>
  </si>
  <si>
    <t>Pārbaudīja:</t>
  </si>
  <si>
    <t>Informācijas stends (pie staba 5 stiprināta Komatex plāksne ar lietošanas aprakstu</t>
  </si>
  <si>
    <t>gab.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</si>
</sst>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sz val="7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2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 shrinkToFit="1"/>
    </xf>
    <xf numFmtId="2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shrinkToFit="1"/>
    </xf>
    <xf numFmtId="2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shrinkToFit="1"/>
    </xf>
    <xf numFmtId="2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" fontId="4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shrinkToFit="1"/>
    </xf>
    <xf numFmtId="2" fontId="1" fillId="0" borderId="24" xfId="0" applyNumberFormat="1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2" fontId="1" fillId="2" borderId="13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right" vertical="center" wrapText="1"/>
    </xf>
    <xf numFmtId="2" fontId="1" fillId="0" borderId="25" xfId="0" applyNumberFormat="1" applyFont="1" applyBorder="1" applyAlignment="1">
      <alignment horizontal="center" vertical="center" shrinkToFit="1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 shrinkToFit="1"/>
    </xf>
    <xf numFmtId="10" fontId="2" fillId="0" borderId="35" xfId="0" applyNumberFormat="1" applyFont="1" applyBorder="1" applyAlignment="1">
      <alignment horizontal="center" vertical="center" shrinkToFit="1"/>
    </xf>
    <xf numFmtId="4" fontId="2" fillId="0" borderId="36" xfId="0" applyNumberFormat="1" applyFont="1" applyBorder="1" applyAlignment="1">
      <alignment horizontal="center" vertical="center" shrinkToFit="1"/>
    </xf>
    <xf numFmtId="10" fontId="19" fillId="0" borderId="37" xfId="0" applyNumberFormat="1" applyFont="1" applyBorder="1" applyAlignment="1">
      <alignment horizontal="center" vertical="center" shrinkToFit="1"/>
    </xf>
    <xf numFmtId="4" fontId="19" fillId="0" borderId="38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10" fontId="2" fillId="0" borderId="41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4" fontId="2" fillId="0" borderId="42" xfId="0" applyNumberFormat="1" applyFont="1" applyBorder="1" applyAlignment="1">
      <alignment horizontal="center" vertical="center" shrinkToFit="1"/>
    </xf>
    <xf numFmtId="4" fontId="21" fillId="0" borderId="14" xfId="0" applyNumberFormat="1" applyFont="1" applyBorder="1" applyAlignment="1">
      <alignment horizontal="center" vertical="center" shrinkToFit="1"/>
    </xf>
    <xf numFmtId="4" fontId="12" fillId="0" borderId="17" xfId="0" applyNumberFormat="1" applyFont="1" applyBorder="1" applyAlignment="1">
      <alignment horizontal="center" vertical="center" shrinkToFit="1"/>
    </xf>
    <xf numFmtId="4" fontId="12" fillId="0" borderId="18" xfId="0" applyNumberFormat="1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10" fontId="12" fillId="0" borderId="43" xfId="0" applyNumberFormat="1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4" fontId="12" fillId="0" borderId="46" xfId="0" applyNumberFormat="1" applyFont="1" applyBorder="1" applyAlignment="1">
      <alignment horizontal="center" vertical="center" shrinkToFit="1"/>
    </xf>
    <xf numFmtId="1" fontId="1" fillId="0" borderId="2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shrinkToFit="1"/>
    </xf>
    <xf numFmtId="2" fontId="1" fillId="0" borderId="2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11" fillId="0" borderId="8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/>
    <xf numFmtId="49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3" xfId="0" applyFont="1" applyBorder="1"/>
    <xf numFmtId="4" fontId="2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/>
    </xf>
    <xf numFmtId="49" fontId="5" fillId="0" borderId="19" xfId="0" applyNumberFormat="1" applyFont="1" applyBorder="1" applyAlignment="1">
      <alignment horizontal="center" vertical="center" wrapText="1"/>
    </xf>
    <xf numFmtId="0" fontId="6" fillId="0" borderId="23" xfId="0" applyFont="1" applyBorder="1"/>
    <xf numFmtId="49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13" xfId="0" applyFont="1" applyBorder="1"/>
    <xf numFmtId="0" fontId="5" fillId="0" borderId="31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4" fontId="12" fillId="0" borderId="15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20" fillId="0" borderId="39" xfId="0" applyFont="1" applyBorder="1" applyAlignment="1">
      <alignment horizontal="right" vertical="center"/>
    </xf>
    <xf numFmtId="0" fontId="20" fillId="0" borderId="40" xfId="0" applyFont="1" applyBorder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47"/>
  <sheetViews>
    <sheetView showZeros="0" zoomScaleNormal="100" workbookViewId="0">
      <selection activeCell="H8" sqref="H8"/>
    </sheetView>
  </sheetViews>
  <sheetFormatPr defaultColWidth="12.5703125" defaultRowHeight="15" customHeight="1" x14ac:dyDescent="0.2"/>
  <cols>
    <col min="1" max="1" width="5" customWidth="1"/>
    <col min="2" max="2" width="11.28515625" customWidth="1"/>
    <col min="3" max="3" width="31.140625" customWidth="1"/>
    <col min="4" max="4" width="6.42578125" customWidth="1"/>
    <col min="5" max="5" width="7.28515625" customWidth="1"/>
    <col min="6" max="10" width="6.85546875" customWidth="1"/>
    <col min="11" max="15" width="9" customWidth="1"/>
    <col min="16" max="16" width="10.5703125" customWidth="1"/>
    <col min="17" max="24" width="8" customWidth="1"/>
  </cols>
  <sheetData>
    <row r="1" spans="1:24" ht="15" customHeight="1" x14ac:dyDescent="0.2">
      <c r="P1" t="s">
        <v>24</v>
      </c>
    </row>
    <row r="2" spans="1:24" ht="15" customHeight="1" x14ac:dyDescent="0.2">
      <c r="P2" s="45" t="s">
        <v>25</v>
      </c>
    </row>
    <row r="3" spans="1:24" ht="15" customHeight="1" x14ac:dyDescent="0.2">
      <c r="P3" s="45" t="s">
        <v>26</v>
      </c>
    </row>
    <row r="4" spans="1:24" ht="18.75" x14ac:dyDescent="0.3">
      <c r="A4" s="137" t="s">
        <v>29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6"/>
      <c r="R4" s="6"/>
      <c r="S4" s="6"/>
      <c r="T4" s="6"/>
      <c r="U4" s="6"/>
      <c r="V4" s="6"/>
      <c r="W4" s="6"/>
      <c r="X4" s="6"/>
    </row>
    <row r="5" spans="1:24" ht="15.75" x14ac:dyDescent="0.2">
      <c r="A5" s="139" t="s">
        <v>30</v>
      </c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6"/>
      <c r="R5" s="6"/>
      <c r="S5" s="6"/>
      <c r="T5" s="6"/>
      <c r="U5" s="6"/>
      <c r="V5" s="6"/>
      <c r="W5" s="6"/>
      <c r="X5" s="6"/>
    </row>
    <row r="6" spans="1:24" ht="15" customHeight="1" x14ac:dyDescent="0.2">
      <c r="A6" s="141" t="s">
        <v>18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6"/>
      <c r="R6" s="6"/>
      <c r="S6" s="6"/>
      <c r="T6" s="6"/>
      <c r="U6" s="6"/>
      <c r="V6" s="6"/>
      <c r="W6" s="6"/>
      <c r="X6" s="6"/>
    </row>
    <row r="7" spans="1:24" ht="12.75" customHeight="1" x14ac:dyDescent="0.2">
      <c r="A7" s="136" t="s">
        <v>20</v>
      </c>
      <c r="B7" s="136"/>
      <c r="C7" s="44" t="s">
        <v>54</v>
      </c>
      <c r="D7" s="6"/>
      <c r="E7" s="40"/>
      <c r="F7" s="40"/>
      <c r="G7" s="40"/>
      <c r="H7" s="39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2.75" customHeight="1" x14ac:dyDescent="0.2">
      <c r="A8" s="136" t="s">
        <v>21</v>
      </c>
      <c r="B8" s="136"/>
      <c r="C8" s="44" t="s">
        <v>54</v>
      </c>
      <c r="D8" s="38"/>
      <c r="E8" s="41"/>
      <c r="F8" s="40"/>
      <c r="G8" s="40"/>
      <c r="H8" s="3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customHeight="1" x14ac:dyDescent="0.2">
      <c r="A9" s="136" t="s">
        <v>22</v>
      </c>
      <c r="B9" s="136"/>
      <c r="C9" s="43" t="s">
        <v>55</v>
      </c>
      <c r="D9" s="38"/>
      <c r="E9" s="41"/>
      <c r="F9" s="40"/>
      <c r="G9" s="40"/>
      <c r="H9" s="3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2.75" customHeight="1" x14ac:dyDescent="0.2">
      <c r="A10" s="136" t="s">
        <v>23</v>
      </c>
      <c r="B10" s="136"/>
      <c r="C10" s="43"/>
      <c r="D10" s="38"/>
      <c r="E10" s="41"/>
      <c r="F10" s="40"/>
      <c r="G10" s="40"/>
      <c r="H10" s="3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.75" customHeight="1" x14ac:dyDescent="0.2">
      <c r="A11" s="5"/>
      <c r="B11" s="5"/>
      <c r="C11" s="38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35"/>
      <c r="P11" s="9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5" t="s">
        <v>56</v>
      </c>
      <c r="B12" s="5"/>
      <c r="C12" s="36"/>
      <c r="D12" s="6"/>
      <c r="E12" s="6"/>
      <c r="F12" s="6"/>
      <c r="G12" s="6"/>
      <c r="H12" s="6"/>
      <c r="I12" s="6"/>
      <c r="J12" s="6"/>
      <c r="K12" s="6"/>
      <c r="L12" s="35"/>
      <c r="M12" s="8"/>
      <c r="N12" s="8"/>
      <c r="O12" s="35" t="s">
        <v>17</v>
      </c>
      <c r="P12" s="9">
        <f>P21</f>
        <v>0</v>
      </c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5"/>
      <c r="B13" s="5"/>
      <c r="C13" s="36"/>
      <c r="D13" s="6"/>
      <c r="E13" s="6"/>
      <c r="F13" s="6"/>
      <c r="G13" s="6"/>
      <c r="H13" s="6"/>
      <c r="I13" s="6"/>
      <c r="J13" s="6"/>
      <c r="K13" s="6"/>
      <c r="L13" s="35"/>
      <c r="M13" s="8"/>
      <c r="N13" s="8"/>
      <c r="O13" s="6"/>
      <c r="P13" s="34" t="s">
        <v>16</v>
      </c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">
      <c r="A14" s="142" t="s">
        <v>15</v>
      </c>
      <c r="B14" s="142" t="s">
        <v>19</v>
      </c>
      <c r="C14" s="145" t="s">
        <v>14</v>
      </c>
      <c r="D14" s="145" t="s">
        <v>13</v>
      </c>
      <c r="E14" s="145" t="s">
        <v>12</v>
      </c>
      <c r="F14" s="147" t="s">
        <v>11</v>
      </c>
      <c r="G14" s="148"/>
      <c r="H14" s="148"/>
      <c r="I14" s="148"/>
      <c r="J14" s="148"/>
      <c r="K14" s="149"/>
      <c r="L14" s="147" t="s">
        <v>10</v>
      </c>
      <c r="M14" s="148"/>
      <c r="N14" s="148"/>
      <c r="O14" s="148"/>
      <c r="P14" s="149"/>
      <c r="Q14" s="31"/>
      <c r="R14" s="31"/>
      <c r="S14" s="31"/>
      <c r="T14" s="31"/>
      <c r="U14" s="31"/>
      <c r="V14" s="31"/>
      <c r="W14" s="31"/>
      <c r="X14" s="31"/>
    </row>
    <row r="15" spans="1:24" ht="43.15" customHeight="1" x14ac:dyDescent="0.2">
      <c r="A15" s="143"/>
      <c r="B15" s="144"/>
      <c r="C15" s="143"/>
      <c r="D15" s="143"/>
      <c r="E15" s="143"/>
      <c r="F15" s="32" t="s">
        <v>9</v>
      </c>
      <c r="G15" s="32" t="s">
        <v>8</v>
      </c>
      <c r="H15" s="32" t="s">
        <v>5</v>
      </c>
      <c r="I15" s="32" t="s">
        <v>4</v>
      </c>
      <c r="J15" s="32" t="s">
        <v>3</v>
      </c>
      <c r="K15" s="32" t="s">
        <v>7</v>
      </c>
      <c r="L15" s="32" t="s">
        <v>6</v>
      </c>
      <c r="M15" s="32" t="s">
        <v>5</v>
      </c>
      <c r="N15" s="32" t="s">
        <v>4</v>
      </c>
      <c r="O15" s="32" t="s">
        <v>3</v>
      </c>
      <c r="P15" s="32" t="s">
        <v>2</v>
      </c>
      <c r="Q15" s="31"/>
      <c r="R15" s="31"/>
      <c r="S15" s="31"/>
      <c r="T15" s="31"/>
      <c r="U15" s="31"/>
      <c r="V15" s="31"/>
      <c r="W15" s="31"/>
      <c r="X15" s="31"/>
    </row>
    <row r="16" spans="1:24" ht="11.25" customHeight="1" x14ac:dyDescent="0.2">
      <c r="A16" s="33">
        <v>1</v>
      </c>
      <c r="B16" s="33"/>
      <c r="C16" s="33">
        <v>3</v>
      </c>
      <c r="D16" s="33">
        <v>4</v>
      </c>
      <c r="E16" s="33">
        <v>5</v>
      </c>
      <c r="F16" s="33">
        <v>6</v>
      </c>
      <c r="G16" s="33">
        <v>7</v>
      </c>
      <c r="H16" s="33">
        <v>8</v>
      </c>
      <c r="I16" s="33">
        <v>9</v>
      </c>
      <c r="J16" s="33">
        <v>10</v>
      </c>
      <c r="K16" s="33">
        <v>11</v>
      </c>
      <c r="L16" s="33">
        <v>12</v>
      </c>
      <c r="M16" s="33">
        <v>13</v>
      </c>
      <c r="N16" s="33">
        <v>14</v>
      </c>
      <c r="O16" s="33">
        <v>15</v>
      </c>
      <c r="P16" s="33">
        <v>16</v>
      </c>
      <c r="Q16" s="31"/>
      <c r="R16" s="31"/>
      <c r="S16" s="31"/>
      <c r="T16" s="31"/>
      <c r="U16" s="31"/>
      <c r="V16" s="31"/>
      <c r="W16" s="31"/>
      <c r="X16" s="31"/>
    </row>
    <row r="17" spans="1:24" ht="14.25" x14ac:dyDescent="0.2">
      <c r="A17" s="25"/>
      <c r="B17" s="25"/>
      <c r="C17" s="46" t="s">
        <v>30</v>
      </c>
      <c r="D17" s="24"/>
      <c r="E17" s="23"/>
      <c r="F17" s="23"/>
      <c r="G17" s="23"/>
      <c r="H17" s="29"/>
      <c r="I17" s="29"/>
      <c r="J17" s="29"/>
      <c r="K17" s="28"/>
      <c r="L17" s="28"/>
      <c r="M17" s="28"/>
      <c r="N17" s="28"/>
      <c r="O17" s="28"/>
      <c r="P17" s="27"/>
      <c r="Q17" s="31"/>
      <c r="R17" s="31"/>
      <c r="S17" s="31"/>
      <c r="T17" s="31"/>
      <c r="U17" s="31"/>
      <c r="V17" s="31"/>
      <c r="W17" s="31"/>
      <c r="X17" s="31"/>
    </row>
    <row r="18" spans="1:24" ht="12.75" x14ac:dyDescent="0.2">
      <c r="A18" s="21">
        <v>1</v>
      </c>
      <c r="B18" s="21"/>
      <c r="C18" s="22"/>
      <c r="D18" s="19"/>
      <c r="E18" s="18"/>
      <c r="F18" s="18">
        <v>0</v>
      </c>
      <c r="G18" s="18">
        <v>22.8</v>
      </c>
      <c r="H18" s="17">
        <f>ROUND(F18*G18,2)</f>
        <v>0</v>
      </c>
      <c r="I18" s="67"/>
      <c r="J18" s="67"/>
      <c r="K18" s="16">
        <f>ROUND(SUM(H18:J18),2)</f>
        <v>0</v>
      </c>
      <c r="L18" s="15">
        <f>ROUND(F18*E18,2)</f>
        <v>0</v>
      </c>
      <c r="M18" s="15">
        <f>ROUND(H18*E18,2)</f>
        <v>0</v>
      </c>
      <c r="N18" s="15">
        <f>ROUND(I18*E18,2)</f>
        <v>0</v>
      </c>
      <c r="O18" s="15">
        <f>ROUND(J18*E18,2)</f>
        <v>0</v>
      </c>
      <c r="P18" s="15">
        <f>SUM(M18:O18)</f>
        <v>0</v>
      </c>
      <c r="Q18" s="31"/>
      <c r="R18" s="31"/>
      <c r="S18" s="31"/>
      <c r="T18" s="31"/>
      <c r="U18" s="31"/>
      <c r="V18" s="31"/>
      <c r="W18" s="31"/>
      <c r="X18" s="31"/>
    </row>
    <row r="19" spans="1:24" ht="12.75" x14ac:dyDescent="0.2">
      <c r="A19" s="21">
        <v>2</v>
      </c>
      <c r="B19" s="21"/>
      <c r="C19" s="22"/>
      <c r="D19" s="19"/>
      <c r="E19" s="19"/>
      <c r="F19" s="19">
        <v>0</v>
      </c>
      <c r="G19" s="18">
        <v>22.8</v>
      </c>
      <c r="H19" s="17">
        <f>ROUND(F19*G19,2)</f>
        <v>0</v>
      </c>
      <c r="I19" s="67"/>
      <c r="J19" s="67"/>
      <c r="K19" s="16">
        <f>ROUND(SUM(H19:J19),2)</f>
        <v>0</v>
      </c>
      <c r="L19" s="15">
        <f>ROUND(F19*E19,2)</f>
        <v>0</v>
      </c>
      <c r="M19" s="15">
        <f>ROUND(H19*E19,2)</f>
        <v>0</v>
      </c>
      <c r="N19" s="15">
        <f>ROUND(I19*E19,2)</f>
        <v>0</v>
      </c>
      <c r="O19" s="15">
        <f>ROUND(J19*E19,2)</f>
        <v>0</v>
      </c>
      <c r="P19" s="15">
        <f>SUM(M19:O19)</f>
        <v>0</v>
      </c>
      <c r="Q19" s="31"/>
      <c r="R19" s="31"/>
      <c r="S19" s="31"/>
      <c r="T19" s="31"/>
      <c r="U19" s="31"/>
      <c r="V19" s="31"/>
      <c r="W19" s="31"/>
      <c r="X19" s="31"/>
    </row>
    <row r="20" spans="1:24" ht="12.75" x14ac:dyDescent="0.2">
      <c r="A20" s="21">
        <v>3</v>
      </c>
      <c r="B20" s="21"/>
      <c r="C20" s="22"/>
      <c r="D20" s="19"/>
      <c r="E20" s="19"/>
      <c r="F20" s="19">
        <v>0</v>
      </c>
      <c r="G20" s="18">
        <v>22.8</v>
      </c>
      <c r="H20" s="17">
        <f>ROUND(F20*G20,2)</f>
        <v>0</v>
      </c>
      <c r="I20" s="67"/>
      <c r="J20" s="67"/>
      <c r="K20" s="16">
        <f>ROUND(SUM(H20:J20),2)</f>
        <v>0</v>
      </c>
      <c r="L20" s="15">
        <f>ROUND(F20*E20,2)</f>
        <v>0</v>
      </c>
      <c r="M20" s="15">
        <f>ROUND(H20*E20,2)</f>
        <v>0</v>
      </c>
      <c r="N20" s="15">
        <f>ROUND(I20*E20,2)</f>
        <v>0</v>
      </c>
      <c r="O20" s="15">
        <f>ROUND(J20*E20,2)</f>
        <v>0</v>
      </c>
      <c r="P20" s="15">
        <f>SUM(M20:O20)</f>
        <v>0</v>
      </c>
      <c r="Q20" s="31"/>
      <c r="R20" s="31"/>
      <c r="S20" s="31"/>
      <c r="T20" s="31"/>
      <c r="U20" s="31"/>
      <c r="V20" s="31"/>
      <c r="W20" s="31"/>
      <c r="X20" s="31"/>
    </row>
    <row r="21" spans="1:24" ht="22.5" customHeight="1" x14ac:dyDescent="0.2">
      <c r="A21" s="14"/>
      <c r="B21" s="150" t="s">
        <v>27</v>
      </c>
      <c r="C21" s="151"/>
      <c r="D21" s="151"/>
      <c r="E21" s="151"/>
      <c r="F21" s="151"/>
      <c r="G21" s="151"/>
      <c r="H21" s="151"/>
      <c r="I21" s="151"/>
      <c r="J21" s="151"/>
      <c r="K21" s="152"/>
      <c r="L21" s="13">
        <f>SUM(L18:L20)</f>
        <v>0</v>
      </c>
      <c r="M21" s="13">
        <f>SUM(M18:M20)</f>
        <v>0</v>
      </c>
      <c r="N21" s="13">
        <f>SUM(N18:N20)</f>
        <v>0</v>
      </c>
      <c r="O21" s="13">
        <f>SUM(O18:O20)</f>
        <v>0</v>
      </c>
      <c r="P21" s="13">
        <f>SUM(P18:P20)</f>
        <v>0</v>
      </c>
      <c r="Q21" s="12"/>
      <c r="R21" s="12"/>
      <c r="S21" s="12"/>
      <c r="T21" s="12"/>
      <c r="U21" s="12"/>
      <c r="V21" s="12"/>
      <c r="W21" s="12"/>
      <c r="X21" s="12"/>
    </row>
    <row r="22" spans="1:24" ht="12.75" customHeight="1" x14ac:dyDescent="0.2">
      <c r="A22" s="7"/>
      <c r="B22" s="7"/>
      <c r="C22" s="11"/>
      <c r="D22" s="7"/>
      <c r="E22" s="3"/>
      <c r="F22" s="4"/>
      <c r="G22" s="4"/>
      <c r="H22" s="10"/>
      <c r="I22" s="4"/>
      <c r="J22" s="4"/>
      <c r="K22" s="4"/>
      <c r="L22" s="4"/>
      <c r="M22" s="4"/>
      <c r="N22" s="4"/>
      <c r="O22" s="4"/>
      <c r="P22" s="9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">
      <c r="A23" s="7"/>
      <c r="B23" s="7"/>
      <c r="C23" s="11"/>
      <c r="D23" s="7"/>
      <c r="E23" s="3"/>
      <c r="F23" s="4"/>
      <c r="G23" s="4"/>
      <c r="H23" s="10"/>
      <c r="I23" s="4"/>
      <c r="J23" s="4"/>
      <c r="K23" s="4"/>
      <c r="L23" s="4"/>
      <c r="M23" s="3"/>
      <c r="N23" s="3"/>
      <c r="O23" s="3"/>
      <c r="P23" s="9"/>
      <c r="Q23" s="2"/>
      <c r="R23" s="2"/>
      <c r="S23" s="2"/>
      <c r="T23" s="2"/>
      <c r="U23" s="2"/>
      <c r="V23" s="2"/>
      <c r="W23" s="2"/>
      <c r="X23" s="2"/>
    </row>
    <row r="24" spans="1:24" ht="12.75" customHeight="1" x14ac:dyDescent="0.2">
      <c r="A24" s="7"/>
      <c r="B24" s="7"/>
      <c r="C24" s="11"/>
      <c r="D24" s="7"/>
      <c r="E24" s="3"/>
      <c r="F24" s="4"/>
      <c r="G24" s="4"/>
      <c r="H24" s="10"/>
      <c r="I24" s="4"/>
      <c r="J24" s="4"/>
      <c r="K24" s="4"/>
      <c r="L24" s="4"/>
      <c r="M24" s="4"/>
      <c r="N24" s="4"/>
      <c r="O24" s="4"/>
      <c r="P24" s="9"/>
      <c r="Q24" s="2"/>
      <c r="R24" s="2"/>
      <c r="S24" s="2"/>
      <c r="T24" s="2"/>
      <c r="U24" s="2"/>
      <c r="V24" s="2"/>
      <c r="W24" s="2"/>
      <c r="X24" s="2"/>
    </row>
    <row r="25" spans="1:24" ht="12.75" customHeight="1" x14ac:dyDescent="0.2">
      <c r="A25" s="1"/>
      <c r="B25" s="65" t="s">
        <v>43</v>
      </c>
      <c r="C25" s="66"/>
      <c r="D25" s="153" t="s">
        <v>52</v>
      </c>
      <c r="E25" s="153"/>
      <c r="F25" s="153"/>
      <c r="G25" s="153"/>
      <c r="H25" s="1"/>
      <c r="I25" s="65" t="s">
        <v>44</v>
      </c>
      <c r="J25" s="66"/>
      <c r="K25" s="66"/>
      <c r="L25" s="66"/>
      <c r="M25" s="66"/>
      <c r="N25" s="153" t="s">
        <v>52</v>
      </c>
      <c r="O25" s="153"/>
      <c r="P25" s="153"/>
      <c r="Q25" s="1"/>
      <c r="R25" s="1"/>
      <c r="S25" s="1"/>
      <c r="T25" s="1"/>
      <c r="U25" s="1"/>
      <c r="V25" s="1"/>
      <c r="W25" s="1"/>
      <c r="X25" s="1"/>
    </row>
    <row r="26" spans="1:24" ht="12.75" customHeight="1" x14ac:dyDescent="0.2">
      <c r="A26" s="1"/>
      <c r="B26" s="1"/>
      <c r="C26" s="146" t="s">
        <v>42</v>
      </c>
      <c r="D26" s="146"/>
      <c r="E26" s="146"/>
      <c r="F26" s="146"/>
      <c r="G26" s="146"/>
      <c r="H26" s="1"/>
      <c r="I26" s="1"/>
      <c r="J26" s="146" t="s">
        <v>42</v>
      </c>
      <c r="K26" s="146"/>
      <c r="L26" s="146"/>
      <c r="M26" s="146"/>
      <c r="N26" s="146"/>
      <c r="O26" s="146"/>
      <c r="P26" s="146"/>
      <c r="Q26" s="1"/>
      <c r="R26" s="1"/>
      <c r="S26" s="1"/>
      <c r="T26" s="1"/>
      <c r="U26" s="1"/>
      <c r="V26" s="1"/>
      <c r="W26" s="1"/>
      <c r="X26" s="1"/>
    </row>
    <row r="27" spans="1:24" ht="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x14ac:dyDescent="0.2">
      <c r="A28" s="1"/>
      <c r="B28" s="1"/>
      <c r="C28" s="1"/>
      <c r="D28" s="1"/>
      <c r="E28" s="1"/>
      <c r="F28" s="1"/>
      <c r="G28" s="1"/>
      <c r="H28" s="1"/>
      <c r="I28" s="1" t="s">
        <v>53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</sheetData>
  <mergeCells count="19">
    <mergeCell ref="C26:G26"/>
    <mergeCell ref="J26:P26"/>
    <mergeCell ref="F14:K14"/>
    <mergeCell ref="L14:P14"/>
    <mergeCell ref="B21:K21"/>
    <mergeCell ref="D25:G25"/>
    <mergeCell ref="N25:P25"/>
    <mergeCell ref="E14:E15"/>
    <mergeCell ref="A10:B10"/>
    <mergeCell ref="A14:A15"/>
    <mergeCell ref="B14:B15"/>
    <mergeCell ref="C14:C15"/>
    <mergeCell ref="D14:D15"/>
    <mergeCell ref="A9:B9"/>
    <mergeCell ref="A4:P4"/>
    <mergeCell ref="A5:P5"/>
    <mergeCell ref="A6:P6"/>
    <mergeCell ref="A7:B7"/>
    <mergeCell ref="A8:B8"/>
  </mergeCells>
  <printOptions horizontalCentered="1"/>
  <pageMargins left="0.70866141732283472" right="0.70866141732283472" top="0.74803149606299213" bottom="0.74803149606299213" header="0" footer="0"/>
  <pageSetup scale="9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997"/>
  <sheetViews>
    <sheetView showZeros="0" tabSelected="1" view="pageBreakPreview" zoomScaleNormal="100" zoomScaleSheetLayoutView="100" workbookViewId="0">
      <selection activeCell="C7" sqref="C7"/>
    </sheetView>
  </sheetViews>
  <sheetFormatPr defaultColWidth="12.5703125" defaultRowHeight="15" customHeight="1" x14ac:dyDescent="0.2"/>
  <cols>
    <col min="1" max="1" width="5" customWidth="1"/>
    <col min="2" max="2" width="11.28515625" customWidth="1"/>
    <col min="3" max="3" width="38" customWidth="1"/>
    <col min="4" max="4" width="6.42578125" customWidth="1"/>
    <col min="5" max="5" width="7.28515625" customWidth="1"/>
    <col min="6" max="10" width="6.85546875" customWidth="1"/>
    <col min="11" max="15" width="9" customWidth="1"/>
    <col min="16" max="16" width="10.5703125" customWidth="1"/>
    <col min="17" max="17" width="24.85546875" customWidth="1"/>
  </cols>
  <sheetData>
    <row r="1" spans="1:16" ht="12.75" x14ac:dyDescent="0.2">
      <c r="P1" t="s">
        <v>24</v>
      </c>
    </row>
    <row r="2" spans="1:16" ht="12.75" x14ac:dyDescent="0.2">
      <c r="P2" s="45" t="s">
        <v>25</v>
      </c>
    </row>
    <row r="3" spans="1:16" ht="12.75" x14ac:dyDescent="0.2">
      <c r="P3" s="45" t="s">
        <v>26</v>
      </c>
    </row>
    <row r="4" spans="1:16" ht="18.75" x14ac:dyDescent="0.3">
      <c r="A4" s="137" t="s">
        <v>28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6" ht="15.75" x14ac:dyDescent="0.2">
      <c r="A5" s="139" t="s">
        <v>128</v>
      </c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 ht="12.75" x14ac:dyDescent="0.2">
      <c r="A6" s="141" t="s">
        <v>18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ht="12.75" x14ac:dyDescent="0.2">
      <c r="A7" s="136" t="s">
        <v>20</v>
      </c>
      <c r="B7" s="136"/>
      <c r="C7" s="44" t="s">
        <v>67</v>
      </c>
      <c r="D7" s="6"/>
      <c r="E7" s="40"/>
      <c r="F7" s="40"/>
      <c r="G7" s="40"/>
      <c r="H7" s="39"/>
      <c r="I7" s="6"/>
      <c r="J7" s="6"/>
      <c r="K7" s="6"/>
      <c r="L7" s="6"/>
      <c r="M7" s="6"/>
      <c r="N7" s="6"/>
      <c r="O7" s="6"/>
      <c r="P7" s="6"/>
    </row>
    <row r="8" spans="1:16" ht="12.75" x14ac:dyDescent="0.2">
      <c r="A8" s="136" t="s">
        <v>21</v>
      </c>
      <c r="B8" s="136"/>
      <c r="C8" s="44" t="s">
        <v>127</v>
      </c>
      <c r="D8" s="38"/>
      <c r="E8" s="41"/>
      <c r="F8" s="40"/>
      <c r="G8" s="40"/>
      <c r="H8" s="39"/>
      <c r="I8" s="6"/>
      <c r="J8" s="6"/>
      <c r="K8" s="6"/>
      <c r="L8" s="6"/>
      <c r="M8" s="6"/>
      <c r="N8" s="6"/>
      <c r="O8" s="6"/>
      <c r="P8" s="6"/>
    </row>
    <row r="9" spans="1:16" ht="12.75" x14ac:dyDescent="0.2">
      <c r="A9" s="136" t="s">
        <v>22</v>
      </c>
      <c r="B9" s="136"/>
      <c r="C9" s="78" t="s">
        <v>68</v>
      </c>
      <c r="D9" s="38"/>
      <c r="E9" s="41"/>
      <c r="F9" s="40"/>
      <c r="G9" s="40"/>
      <c r="H9" s="39"/>
      <c r="I9" s="6"/>
      <c r="J9" s="6"/>
      <c r="K9" s="6"/>
      <c r="L9" s="6"/>
      <c r="M9" s="6"/>
      <c r="N9" s="6"/>
      <c r="O9" s="6"/>
      <c r="P9" s="6"/>
    </row>
    <row r="10" spans="1:16" ht="12.75" x14ac:dyDescent="0.2">
      <c r="A10" s="136" t="s">
        <v>23</v>
      </c>
      <c r="B10" s="136"/>
      <c r="C10" s="43"/>
      <c r="D10" s="38"/>
      <c r="E10" s="41"/>
      <c r="F10" s="40"/>
      <c r="G10" s="40"/>
      <c r="H10" s="39"/>
      <c r="I10" s="6"/>
      <c r="J10" s="6"/>
      <c r="K10" s="6"/>
      <c r="L10" s="6"/>
      <c r="M10" s="6"/>
      <c r="N10" s="6"/>
      <c r="O10" s="6"/>
      <c r="P10" s="6"/>
    </row>
    <row r="11" spans="1:16" ht="12.75" x14ac:dyDescent="0.2">
      <c r="A11" s="5"/>
      <c r="B11" s="5"/>
      <c r="C11" s="38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35"/>
      <c r="P11" s="9"/>
    </row>
    <row r="12" spans="1:16" ht="12.75" x14ac:dyDescent="0.2">
      <c r="A12" s="5" t="s">
        <v>60</v>
      </c>
      <c r="B12" s="5"/>
      <c r="C12" s="36"/>
      <c r="D12" s="6"/>
      <c r="E12" s="6"/>
      <c r="F12" s="6"/>
      <c r="G12" s="6"/>
      <c r="H12" s="6"/>
      <c r="I12" s="6"/>
      <c r="J12" s="6"/>
      <c r="K12" s="6"/>
      <c r="L12" s="35"/>
      <c r="M12" s="8"/>
      <c r="N12" s="8"/>
      <c r="O12" s="35" t="s">
        <v>17</v>
      </c>
      <c r="P12" s="9">
        <f>P70</f>
        <v>0</v>
      </c>
    </row>
    <row r="13" spans="1:16" ht="13.5" thickBot="1" x14ac:dyDescent="0.25">
      <c r="A13" s="5"/>
      <c r="B13" s="5"/>
      <c r="C13" s="36"/>
      <c r="D13" s="6"/>
      <c r="E13" s="6"/>
      <c r="F13" s="6"/>
      <c r="G13" s="6"/>
      <c r="H13" s="6"/>
      <c r="I13" s="6"/>
      <c r="J13" s="6"/>
      <c r="K13" s="6"/>
      <c r="L13" s="35"/>
      <c r="M13" s="8"/>
      <c r="N13" s="8"/>
      <c r="O13" s="6"/>
      <c r="P13" s="34" t="s">
        <v>126</v>
      </c>
    </row>
    <row r="14" spans="1:16" ht="12.75" x14ac:dyDescent="0.2">
      <c r="A14" s="154" t="s">
        <v>15</v>
      </c>
      <c r="B14" s="156" t="s">
        <v>19</v>
      </c>
      <c r="C14" s="157" t="s">
        <v>14</v>
      </c>
      <c r="D14" s="157" t="s">
        <v>13</v>
      </c>
      <c r="E14" s="158" t="s">
        <v>12</v>
      </c>
      <c r="F14" s="160" t="s">
        <v>11</v>
      </c>
      <c r="G14" s="161"/>
      <c r="H14" s="161"/>
      <c r="I14" s="161"/>
      <c r="J14" s="161"/>
      <c r="K14" s="162"/>
      <c r="L14" s="160" t="s">
        <v>10</v>
      </c>
      <c r="M14" s="161"/>
      <c r="N14" s="161"/>
      <c r="O14" s="161"/>
      <c r="P14" s="162"/>
    </row>
    <row r="15" spans="1:16" ht="45" x14ac:dyDescent="0.2">
      <c r="A15" s="155"/>
      <c r="B15" s="144"/>
      <c r="C15" s="143"/>
      <c r="D15" s="143"/>
      <c r="E15" s="159"/>
      <c r="F15" s="96" t="s">
        <v>9</v>
      </c>
      <c r="G15" s="32" t="s">
        <v>8</v>
      </c>
      <c r="H15" s="32" t="s">
        <v>5</v>
      </c>
      <c r="I15" s="32" t="s">
        <v>4</v>
      </c>
      <c r="J15" s="32" t="s">
        <v>3</v>
      </c>
      <c r="K15" s="80" t="s">
        <v>7</v>
      </c>
      <c r="L15" s="96" t="s">
        <v>6</v>
      </c>
      <c r="M15" s="32" t="s">
        <v>5</v>
      </c>
      <c r="N15" s="32" t="s">
        <v>4</v>
      </c>
      <c r="O15" s="32" t="s">
        <v>3</v>
      </c>
      <c r="P15" s="80" t="s">
        <v>2</v>
      </c>
    </row>
    <row r="16" spans="1:16" ht="13.5" thickBot="1" x14ac:dyDescent="0.25">
      <c r="A16" s="89">
        <v>1</v>
      </c>
      <c r="B16" s="90"/>
      <c r="C16" s="90">
        <v>3</v>
      </c>
      <c r="D16" s="90">
        <v>4</v>
      </c>
      <c r="E16" s="95">
        <v>5</v>
      </c>
      <c r="F16" s="89">
        <v>6</v>
      </c>
      <c r="G16" s="90">
        <v>7</v>
      </c>
      <c r="H16" s="90">
        <v>8</v>
      </c>
      <c r="I16" s="90">
        <v>9</v>
      </c>
      <c r="J16" s="90">
        <v>10</v>
      </c>
      <c r="K16" s="91">
        <v>11</v>
      </c>
      <c r="L16" s="89">
        <v>12</v>
      </c>
      <c r="M16" s="90">
        <v>13</v>
      </c>
      <c r="N16" s="90">
        <v>14</v>
      </c>
      <c r="O16" s="90">
        <v>15</v>
      </c>
      <c r="P16" s="91">
        <v>16</v>
      </c>
    </row>
    <row r="17" spans="1:17" ht="14.25" x14ac:dyDescent="0.2">
      <c r="A17" s="82"/>
      <c r="B17" s="83"/>
      <c r="C17" s="104" t="s">
        <v>69</v>
      </c>
      <c r="D17" s="84"/>
      <c r="E17" s="98"/>
      <c r="F17" s="99"/>
      <c r="G17" s="85"/>
      <c r="H17" s="86"/>
      <c r="I17" s="86"/>
      <c r="J17" s="86"/>
      <c r="K17" s="100"/>
      <c r="L17" s="97"/>
      <c r="M17" s="87"/>
      <c r="N17" s="87"/>
      <c r="O17" s="87"/>
      <c r="P17" s="88"/>
    </row>
    <row r="18" spans="1:17" ht="12.75" x14ac:dyDescent="0.2">
      <c r="A18" s="81">
        <v>1</v>
      </c>
      <c r="B18" s="19" t="s">
        <v>121</v>
      </c>
      <c r="C18" s="22" t="s">
        <v>72</v>
      </c>
      <c r="D18" s="19" t="s">
        <v>1</v>
      </c>
      <c r="E18" s="102">
        <v>1</v>
      </c>
      <c r="F18" s="101"/>
      <c r="G18" s="18"/>
      <c r="H18" s="76"/>
      <c r="I18" s="16"/>
      <c r="J18" s="16"/>
      <c r="K18" s="94"/>
      <c r="L18" s="101"/>
      <c r="M18" s="16"/>
      <c r="N18" s="16"/>
      <c r="O18" s="16"/>
      <c r="P18" s="94"/>
    </row>
    <row r="19" spans="1:17" ht="12.75" x14ac:dyDescent="0.2">
      <c r="A19" s="81">
        <v>2</v>
      </c>
      <c r="B19" s="19" t="s">
        <v>121</v>
      </c>
      <c r="C19" s="22" t="s">
        <v>70</v>
      </c>
      <c r="D19" s="19" t="s">
        <v>1</v>
      </c>
      <c r="E19" s="102">
        <v>1</v>
      </c>
      <c r="F19" s="101"/>
      <c r="G19" s="18"/>
      <c r="H19" s="76"/>
      <c r="I19" s="16"/>
      <c r="J19" s="16"/>
      <c r="K19" s="94"/>
      <c r="L19" s="101"/>
      <c r="M19" s="16"/>
      <c r="N19" s="16"/>
      <c r="O19" s="16"/>
      <c r="P19" s="94"/>
    </row>
    <row r="20" spans="1:17" ht="38.25" x14ac:dyDescent="0.2">
      <c r="A20" s="81">
        <v>3</v>
      </c>
      <c r="B20" s="19" t="s">
        <v>119</v>
      </c>
      <c r="C20" s="22" t="s">
        <v>71</v>
      </c>
      <c r="D20" s="19" t="s">
        <v>1</v>
      </c>
      <c r="E20" s="102">
        <v>1</v>
      </c>
      <c r="F20" s="101"/>
      <c r="G20" s="18"/>
      <c r="H20" s="76"/>
      <c r="I20" s="93"/>
      <c r="J20" s="93"/>
      <c r="K20" s="94"/>
      <c r="L20" s="101"/>
      <c r="M20" s="16"/>
      <c r="N20" s="16"/>
      <c r="O20" s="16"/>
      <c r="P20" s="94"/>
    </row>
    <row r="21" spans="1:17" ht="25.5" x14ac:dyDescent="0.2">
      <c r="A21" s="81">
        <v>4</v>
      </c>
      <c r="B21" s="19" t="s">
        <v>120</v>
      </c>
      <c r="C21" s="22" t="s">
        <v>73</v>
      </c>
      <c r="D21" s="19" t="s">
        <v>1</v>
      </c>
      <c r="E21" s="102">
        <v>1</v>
      </c>
      <c r="F21" s="101"/>
      <c r="G21" s="18"/>
      <c r="H21" s="76"/>
      <c r="I21" s="16"/>
      <c r="J21" s="16"/>
      <c r="K21" s="94"/>
      <c r="L21" s="101"/>
      <c r="M21" s="16"/>
      <c r="N21" s="16"/>
      <c r="O21" s="16"/>
      <c r="P21" s="94"/>
    </row>
    <row r="22" spans="1:17" ht="12.75" x14ac:dyDescent="0.2">
      <c r="A22" s="81">
        <v>5</v>
      </c>
      <c r="B22" s="19" t="s">
        <v>120</v>
      </c>
      <c r="C22" s="22" t="s">
        <v>74</v>
      </c>
      <c r="D22" s="19" t="s">
        <v>1</v>
      </c>
      <c r="E22" s="102">
        <v>2</v>
      </c>
      <c r="F22" s="101"/>
      <c r="G22" s="18"/>
      <c r="H22" s="76"/>
      <c r="I22" s="16"/>
      <c r="J22" s="16"/>
      <c r="K22" s="94"/>
      <c r="L22" s="101"/>
      <c r="M22" s="16"/>
      <c r="N22" s="16"/>
      <c r="O22" s="16"/>
      <c r="P22" s="94"/>
    </row>
    <row r="23" spans="1:17" ht="25.5" x14ac:dyDescent="0.2">
      <c r="A23" s="81">
        <v>6</v>
      </c>
      <c r="B23" s="19" t="s">
        <v>120</v>
      </c>
      <c r="C23" s="22" t="s">
        <v>114</v>
      </c>
      <c r="D23" s="19" t="s">
        <v>75</v>
      </c>
      <c r="E23" s="102">
        <v>7.63</v>
      </c>
      <c r="F23" s="101"/>
      <c r="G23" s="18"/>
      <c r="H23" s="76"/>
      <c r="I23" s="16"/>
      <c r="J23" s="16"/>
      <c r="K23" s="94"/>
      <c r="L23" s="101"/>
      <c r="M23" s="16"/>
      <c r="N23" s="16"/>
      <c r="O23" s="16"/>
      <c r="P23" s="94"/>
    </row>
    <row r="24" spans="1:17" ht="25.9" customHeight="1" x14ac:dyDescent="0.2">
      <c r="A24" s="81">
        <v>7</v>
      </c>
      <c r="B24" s="19" t="s">
        <v>120</v>
      </c>
      <c r="C24" s="22" t="s">
        <v>115</v>
      </c>
      <c r="D24" s="19" t="s">
        <v>75</v>
      </c>
      <c r="E24" s="102">
        <v>7.63</v>
      </c>
      <c r="F24" s="101"/>
      <c r="G24" s="18"/>
      <c r="H24" s="76"/>
      <c r="I24" s="16"/>
      <c r="J24" s="16"/>
      <c r="K24" s="94"/>
      <c r="L24" s="101"/>
      <c r="M24" s="16"/>
      <c r="N24" s="16"/>
      <c r="O24" s="16"/>
      <c r="P24" s="94"/>
    </row>
    <row r="25" spans="1:17" ht="12.75" x14ac:dyDescent="0.2">
      <c r="A25" s="81">
        <v>8</v>
      </c>
      <c r="B25" s="19" t="s">
        <v>120</v>
      </c>
      <c r="C25" s="22" t="s">
        <v>78</v>
      </c>
      <c r="D25" s="19" t="s">
        <v>1</v>
      </c>
      <c r="E25" s="102">
        <v>1</v>
      </c>
      <c r="F25" s="101"/>
      <c r="G25" s="18"/>
      <c r="H25" s="76"/>
      <c r="I25" s="16"/>
      <c r="J25" s="16"/>
      <c r="K25" s="94"/>
      <c r="L25" s="101"/>
      <c r="M25" s="16"/>
      <c r="N25" s="16"/>
      <c r="O25" s="16"/>
      <c r="P25" s="94"/>
    </row>
    <row r="26" spans="1:17" ht="25.5" x14ac:dyDescent="0.2">
      <c r="A26" s="81">
        <v>9</v>
      </c>
      <c r="B26" s="19" t="s">
        <v>120</v>
      </c>
      <c r="C26" s="26" t="s">
        <v>76</v>
      </c>
      <c r="D26" s="19" t="s">
        <v>1</v>
      </c>
      <c r="E26" s="102">
        <v>1</v>
      </c>
      <c r="F26" s="101"/>
      <c r="G26" s="18"/>
      <c r="H26" s="76"/>
      <c r="I26" s="15"/>
      <c r="J26" s="15"/>
      <c r="K26" s="94"/>
      <c r="L26" s="101"/>
      <c r="M26" s="16"/>
      <c r="N26" s="16"/>
      <c r="O26" s="16"/>
      <c r="P26" s="94"/>
    </row>
    <row r="27" spans="1:17" ht="14.25" x14ac:dyDescent="0.2">
      <c r="A27" s="82"/>
      <c r="B27" s="83"/>
      <c r="C27" s="104" t="s">
        <v>77</v>
      </c>
      <c r="D27" s="84"/>
      <c r="E27" s="84"/>
      <c r="F27" s="84"/>
      <c r="G27" s="84"/>
      <c r="H27" s="84"/>
      <c r="I27" s="84"/>
      <c r="J27" s="84"/>
      <c r="K27" s="84"/>
      <c r="L27" s="97"/>
      <c r="M27" s="87"/>
      <c r="N27" s="87"/>
      <c r="O27" s="87"/>
      <c r="P27" s="88"/>
    </row>
    <row r="28" spans="1:17" ht="12.75" x14ac:dyDescent="0.2">
      <c r="A28" s="81">
        <v>10</v>
      </c>
      <c r="B28" s="19"/>
      <c r="C28" s="22" t="s">
        <v>79</v>
      </c>
      <c r="D28" s="19" t="s">
        <v>1</v>
      </c>
      <c r="E28" s="102">
        <v>5</v>
      </c>
      <c r="F28" s="101"/>
      <c r="G28" s="18"/>
      <c r="H28" s="76"/>
      <c r="I28" s="16"/>
      <c r="J28" s="16"/>
      <c r="K28" s="94"/>
      <c r="L28" s="101"/>
      <c r="M28" s="16"/>
      <c r="N28" s="16"/>
      <c r="O28" s="16"/>
      <c r="P28" s="94"/>
    </row>
    <row r="29" spans="1:17" ht="12.75" x14ac:dyDescent="0.2">
      <c r="A29" s="81">
        <v>11</v>
      </c>
      <c r="B29" s="19" t="s">
        <v>120</v>
      </c>
      <c r="C29" s="22" t="s">
        <v>80</v>
      </c>
      <c r="D29" s="19" t="s">
        <v>81</v>
      </c>
      <c r="E29" s="102">
        <v>2</v>
      </c>
      <c r="F29" s="101"/>
      <c r="G29" s="18"/>
      <c r="H29" s="76"/>
      <c r="I29" s="16"/>
      <c r="J29" s="16"/>
      <c r="K29" s="94"/>
      <c r="L29" s="101"/>
      <c r="M29" s="16"/>
      <c r="N29" s="16"/>
      <c r="O29" s="16"/>
      <c r="P29" s="94"/>
    </row>
    <row r="30" spans="1:17" ht="14.25" x14ac:dyDescent="0.2">
      <c r="A30" s="82"/>
      <c r="B30" s="83"/>
      <c r="C30" s="104" t="s">
        <v>82</v>
      </c>
      <c r="D30" s="84"/>
      <c r="E30" s="98"/>
      <c r="F30" s="99"/>
      <c r="G30" s="85"/>
      <c r="H30" s="86"/>
      <c r="I30" s="86"/>
      <c r="J30" s="86"/>
      <c r="K30" s="100"/>
      <c r="L30" s="97"/>
      <c r="M30" s="87"/>
      <c r="N30" s="87"/>
      <c r="O30" s="87"/>
      <c r="P30" s="88"/>
    </row>
    <row r="31" spans="1:17" ht="25.5" x14ac:dyDescent="0.2">
      <c r="A31" s="81">
        <v>12</v>
      </c>
      <c r="B31" s="19" t="s">
        <v>120</v>
      </c>
      <c r="C31" s="92" t="s">
        <v>83</v>
      </c>
      <c r="D31" s="19" t="s">
        <v>1</v>
      </c>
      <c r="E31" s="102">
        <v>2</v>
      </c>
      <c r="F31" s="101"/>
      <c r="G31" s="18"/>
      <c r="H31" s="76"/>
      <c r="I31" s="16"/>
      <c r="J31" s="16"/>
      <c r="K31" s="94"/>
      <c r="L31" s="101"/>
      <c r="M31" s="16"/>
      <c r="N31" s="16"/>
      <c r="O31" s="16"/>
      <c r="P31" s="94"/>
    </row>
    <row r="32" spans="1:17" ht="25.5" x14ac:dyDescent="0.2">
      <c r="A32" s="81">
        <v>13</v>
      </c>
      <c r="B32" s="19" t="s">
        <v>120</v>
      </c>
      <c r="C32" s="92" t="s">
        <v>84</v>
      </c>
      <c r="D32" s="19" t="s">
        <v>1</v>
      </c>
      <c r="E32" s="102">
        <v>2</v>
      </c>
      <c r="F32" s="101"/>
      <c r="G32" s="18"/>
      <c r="H32" s="76"/>
      <c r="I32" s="16"/>
      <c r="J32" s="16"/>
      <c r="K32" s="94"/>
      <c r="L32" s="101"/>
      <c r="M32" s="16"/>
      <c r="N32" s="16"/>
      <c r="O32" s="16"/>
      <c r="P32" s="94"/>
      <c r="Q32" t="s">
        <v>116</v>
      </c>
    </row>
    <row r="33" spans="1:17" ht="25.5" x14ac:dyDescent="0.2">
      <c r="A33" s="81">
        <v>14</v>
      </c>
      <c r="B33" s="19" t="s">
        <v>120</v>
      </c>
      <c r="C33" s="92" t="s">
        <v>117</v>
      </c>
      <c r="D33" s="19" t="s">
        <v>1</v>
      </c>
      <c r="E33" s="102">
        <v>32</v>
      </c>
      <c r="F33" s="101"/>
      <c r="G33" s="18"/>
      <c r="H33" s="76"/>
      <c r="I33" s="16"/>
      <c r="J33" s="16"/>
      <c r="K33" s="94"/>
      <c r="L33" s="101"/>
      <c r="M33" s="16"/>
      <c r="N33" s="16"/>
      <c r="O33" s="16"/>
      <c r="P33" s="94"/>
    </row>
    <row r="34" spans="1:17" ht="25.5" x14ac:dyDescent="0.2">
      <c r="A34" s="81">
        <v>15</v>
      </c>
      <c r="B34" s="19" t="s">
        <v>120</v>
      </c>
      <c r="C34" s="22" t="s">
        <v>85</v>
      </c>
      <c r="D34" s="19" t="s">
        <v>75</v>
      </c>
      <c r="E34" s="102">
        <v>26</v>
      </c>
      <c r="F34" s="101"/>
      <c r="G34" s="18"/>
      <c r="H34" s="76"/>
      <c r="I34" s="16"/>
      <c r="J34" s="16"/>
      <c r="K34" s="94"/>
      <c r="L34" s="101"/>
      <c r="M34" s="16"/>
      <c r="N34" s="16"/>
      <c r="O34" s="16"/>
      <c r="P34" s="94"/>
      <c r="Q34" s="103"/>
    </row>
    <row r="35" spans="1:17" ht="14.25" x14ac:dyDescent="0.2">
      <c r="A35" s="82"/>
      <c r="B35" s="83"/>
      <c r="C35" s="104" t="s">
        <v>86</v>
      </c>
      <c r="D35" s="84"/>
      <c r="E35" s="98"/>
      <c r="F35" s="99"/>
      <c r="G35" s="85"/>
      <c r="H35" s="86"/>
      <c r="I35" s="86"/>
      <c r="J35" s="86"/>
      <c r="K35" s="100"/>
      <c r="L35" s="97"/>
      <c r="M35" s="87"/>
      <c r="N35" s="87"/>
      <c r="O35" s="87"/>
      <c r="P35" s="88"/>
    </row>
    <row r="36" spans="1:17" ht="38.25" x14ac:dyDescent="0.2">
      <c r="A36" s="81">
        <v>16</v>
      </c>
      <c r="B36" s="19" t="s">
        <v>120</v>
      </c>
      <c r="C36" s="22" t="s">
        <v>88</v>
      </c>
      <c r="D36" s="19" t="s">
        <v>75</v>
      </c>
      <c r="E36" s="102">
        <v>41</v>
      </c>
      <c r="F36" s="101"/>
      <c r="G36" s="18"/>
      <c r="H36" s="76"/>
      <c r="I36" s="16"/>
      <c r="J36" s="16"/>
      <c r="K36" s="94"/>
      <c r="L36" s="101"/>
      <c r="M36" s="16"/>
      <c r="N36" s="16"/>
      <c r="O36" s="16"/>
      <c r="P36" s="94"/>
    </row>
    <row r="37" spans="1:17" ht="25.5" x14ac:dyDescent="0.2">
      <c r="A37" s="81">
        <v>17</v>
      </c>
      <c r="B37" s="19" t="s">
        <v>120</v>
      </c>
      <c r="C37" s="22" t="s">
        <v>87</v>
      </c>
      <c r="D37" s="19" t="s">
        <v>75</v>
      </c>
      <c r="E37" s="102">
        <v>42</v>
      </c>
      <c r="F37" s="101"/>
      <c r="G37" s="18"/>
      <c r="H37" s="76"/>
      <c r="I37" s="16"/>
      <c r="J37" s="16"/>
      <c r="K37" s="94"/>
      <c r="L37" s="101"/>
      <c r="M37" s="16"/>
      <c r="N37" s="16"/>
      <c r="O37" s="16"/>
      <c r="P37" s="94"/>
    </row>
    <row r="38" spans="1:17" ht="25.5" x14ac:dyDescent="0.2">
      <c r="A38" s="127">
        <v>18</v>
      </c>
      <c r="B38" s="128"/>
      <c r="C38" s="129" t="s">
        <v>131</v>
      </c>
      <c r="D38" s="128" t="s">
        <v>132</v>
      </c>
      <c r="E38" s="130">
        <v>1</v>
      </c>
      <c r="F38" s="131"/>
      <c r="G38" s="132"/>
      <c r="H38" s="133"/>
      <c r="I38" s="134"/>
      <c r="J38" s="134"/>
      <c r="K38" s="135"/>
      <c r="L38" s="131"/>
      <c r="M38" s="134"/>
      <c r="N38" s="134"/>
      <c r="O38" s="134"/>
      <c r="P38" s="135"/>
    </row>
    <row r="39" spans="1:17" ht="14.25" x14ac:dyDescent="0.2">
      <c r="A39" s="82"/>
      <c r="B39" s="83"/>
      <c r="C39" s="104" t="s">
        <v>89</v>
      </c>
      <c r="D39" s="84"/>
      <c r="E39" s="98"/>
      <c r="F39" s="99"/>
      <c r="G39" s="85"/>
      <c r="H39" s="86"/>
      <c r="I39" s="86"/>
      <c r="J39" s="86"/>
      <c r="K39" s="100"/>
      <c r="L39" s="97"/>
      <c r="M39" s="87"/>
      <c r="N39" s="87"/>
      <c r="O39" s="87"/>
      <c r="P39" s="88"/>
    </row>
    <row r="40" spans="1:17" ht="38.25" x14ac:dyDescent="0.2">
      <c r="A40" s="81">
        <v>19</v>
      </c>
      <c r="B40" s="19" t="s">
        <v>120</v>
      </c>
      <c r="C40" s="92" t="s">
        <v>90</v>
      </c>
      <c r="D40" s="19" t="s">
        <v>1</v>
      </c>
      <c r="E40" s="102">
        <v>1</v>
      </c>
      <c r="F40" s="101"/>
      <c r="G40" s="18"/>
      <c r="H40" s="76"/>
      <c r="I40" s="16"/>
      <c r="J40" s="16"/>
      <c r="K40" s="94"/>
      <c r="L40" s="101"/>
      <c r="M40" s="16"/>
      <c r="N40" s="16"/>
      <c r="O40" s="16"/>
      <c r="P40" s="94"/>
    </row>
    <row r="41" spans="1:17" ht="38.25" x14ac:dyDescent="0.2">
      <c r="A41" s="81">
        <v>20</v>
      </c>
      <c r="B41" s="19" t="s">
        <v>120</v>
      </c>
      <c r="C41" s="92" t="s">
        <v>104</v>
      </c>
      <c r="D41" s="19" t="s">
        <v>1</v>
      </c>
      <c r="E41" s="102">
        <v>12</v>
      </c>
      <c r="F41" s="101"/>
      <c r="G41" s="18"/>
      <c r="H41" s="76"/>
      <c r="I41" s="16"/>
      <c r="J41" s="16"/>
      <c r="K41" s="94"/>
      <c r="L41" s="101"/>
      <c r="M41" s="16"/>
      <c r="N41" s="16"/>
      <c r="O41" s="16"/>
      <c r="P41" s="94"/>
      <c r="Q41" s="106"/>
    </row>
    <row r="42" spans="1:17" ht="25.5" x14ac:dyDescent="0.2">
      <c r="A42" s="81">
        <v>21</v>
      </c>
      <c r="B42" s="19" t="s">
        <v>120</v>
      </c>
      <c r="C42" s="92" t="s">
        <v>91</v>
      </c>
      <c r="D42" s="19" t="s">
        <v>75</v>
      </c>
      <c r="E42" s="102">
        <v>10</v>
      </c>
      <c r="F42" s="101"/>
      <c r="G42" s="18"/>
      <c r="H42" s="76"/>
      <c r="I42" s="16"/>
      <c r="J42" s="16"/>
      <c r="K42" s="94"/>
      <c r="L42" s="101"/>
      <c r="M42" s="16"/>
      <c r="N42" s="16"/>
      <c r="O42" s="16"/>
      <c r="P42" s="94"/>
    </row>
    <row r="43" spans="1:17" ht="14.25" x14ac:dyDescent="0.2">
      <c r="A43" s="82"/>
      <c r="B43" s="83"/>
      <c r="C43" s="104" t="s">
        <v>92</v>
      </c>
      <c r="D43" s="84"/>
      <c r="E43" s="98"/>
      <c r="F43" s="99"/>
      <c r="G43" s="85"/>
      <c r="H43" s="86"/>
      <c r="I43" s="86"/>
      <c r="J43" s="86"/>
      <c r="K43" s="100"/>
      <c r="L43" s="97"/>
      <c r="M43" s="87"/>
      <c r="N43" s="87"/>
      <c r="O43" s="87"/>
      <c r="P43" s="88"/>
    </row>
    <row r="44" spans="1:17" ht="12.75" x14ac:dyDescent="0.2">
      <c r="A44" s="81">
        <v>22</v>
      </c>
      <c r="B44" s="19" t="s">
        <v>120</v>
      </c>
      <c r="C44" s="22" t="s">
        <v>94</v>
      </c>
      <c r="D44" s="19" t="s">
        <v>1</v>
      </c>
      <c r="E44" s="102">
        <v>1</v>
      </c>
      <c r="F44" s="101"/>
      <c r="G44" s="18"/>
      <c r="H44" s="76"/>
      <c r="I44" s="16"/>
      <c r="J44" s="16"/>
      <c r="K44" s="94"/>
      <c r="L44" s="101"/>
      <c r="M44" s="16"/>
      <c r="N44" s="16"/>
      <c r="O44" s="16"/>
      <c r="P44" s="94"/>
    </row>
    <row r="45" spans="1:17" ht="38.25" x14ac:dyDescent="0.2">
      <c r="A45" s="81">
        <v>23</v>
      </c>
      <c r="B45" s="19" t="s">
        <v>119</v>
      </c>
      <c r="C45" s="22" t="s">
        <v>71</v>
      </c>
      <c r="D45" s="19" t="s">
        <v>1</v>
      </c>
      <c r="E45" s="102">
        <v>1</v>
      </c>
      <c r="F45" s="101"/>
      <c r="G45" s="18"/>
      <c r="H45" s="76"/>
      <c r="I45" s="93"/>
      <c r="J45" s="93"/>
      <c r="K45" s="94"/>
      <c r="L45" s="101"/>
      <c r="M45" s="16"/>
      <c r="N45" s="16"/>
      <c r="O45" s="16"/>
      <c r="P45" s="94"/>
    </row>
    <row r="46" spans="1:17" ht="12.75" x14ac:dyDescent="0.2">
      <c r="A46" s="81">
        <v>24</v>
      </c>
      <c r="B46" s="19" t="s">
        <v>119</v>
      </c>
      <c r="C46" s="92" t="s">
        <v>93</v>
      </c>
      <c r="D46" s="19" t="s">
        <v>1</v>
      </c>
      <c r="E46" s="102">
        <v>1</v>
      </c>
      <c r="F46" s="101"/>
      <c r="G46" s="18"/>
      <c r="H46" s="76"/>
      <c r="I46" s="16"/>
      <c r="J46" s="16"/>
      <c r="K46" s="94"/>
      <c r="L46" s="101"/>
      <c r="M46" s="16"/>
      <c r="N46" s="16"/>
      <c r="O46" s="16"/>
      <c r="P46" s="94"/>
    </row>
    <row r="47" spans="1:17" ht="25.5" x14ac:dyDescent="0.2">
      <c r="A47" s="81">
        <v>25</v>
      </c>
      <c r="B47" s="19" t="s">
        <v>120</v>
      </c>
      <c r="C47" s="92" t="s">
        <v>96</v>
      </c>
      <c r="D47" s="19" t="s">
        <v>95</v>
      </c>
      <c r="E47" s="102">
        <v>1</v>
      </c>
      <c r="F47" s="101"/>
      <c r="G47" s="18"/>
      <c r="H47" s="76"/>
      <c r="I47" s="16"/>
      <c r="J47" s="16"/>
      <c r="K47" s="94"/>
      <c r="L47" s="101"/>
      <c r="M47" s="16"/>
      <c r="N47" s="16"/>
      <c r="O47" s="16"/>
      <c r="P47" s="94"/>
    </row>
    <row r="48" spans="1:17" ht="14.25" x14ac:dyDescent="0.2">
      <c r="A48" s="82"/>
      <c r="B48" s="83"/>
      <c r="C48" s="104" t="s">
        <v>97</v>
      </c>
      <c r="D48" s="84"/>
      <c r="E48" s="98"/>
      <c r="F48" s="99"/>
      <c r="G48" s="85"/>
      <c r="H48" s="86"/>
      <c r="I48" s="86"/>
      <c r="J48" s="86"/>
      <c r="K48" s="100"/>
      <c r="L48" s="97"/>
      <c r="M48" s="87"/>
      <c r="N48" s="87"/>
      <c r="O48" s="87"/>
      <c r="P48" s="88"/>
    </row>
    <row r="49" spans="1:16" ht="25.5" x14ac:dyDescent="0.2">
      <c r="A49" s="81">
        <v>26</v>
      </c>
      <c r="B49" s="19" t="s">
        <v>120</v>
      </c>
      <c r="C49" s="92" t="s">
        <v>98</v>
      </c>
      <c r="D49" s="19" t="s">
        <v>95</v>
      </c>
      <c r="E49" s="102">
        <v>2</v>
      </c>
      <c r="F49" s="101"/>
      <c r="G49" s="18"/>
      <c r="H49" s="76"/>
      <c r="I49" s="16"/>
      <c r="J49" s="16"/>
      <c r="K49" s="94"/>
      <c r="L49" s="101"/>
      <c r="M49" s="16"/>
      <c r="N49" s="16"/>
      <c r="O49" s="16"/>
      <c r="P49" s="94"/>
    </row>
    <row r="50" spans="1:16" ht="38.25" x14ac:dyDescent="0.2">
      <c r="A50" s="81">
        <v>27</v>
      </c>
      <c r="B50" s="19" t="s">
        <v>120</v>
      </c>
      <c r="C50" s="92" t="s">
        <v>99</v>
      </c>
      <c r="D50" s="19" t="s">
        <v>75</v>
      </c>
      <c r="E50" s="102">
        <v>7.4</v>
      </c>
      <c r="F50" s="101"/>
      <c r="G50" s="18"/>
      <c r="H50" s="76"/>
      <c r="I50" s="16"/>
      <c r="J50" s="16"/>
      <c r="K50" s="94"/>
      <c r="L50" s="101"/>
      <c r="M50" s="16"/>
      <c r="N50" s="16"/>
      <c r="O50" s="16"/>
      <c r="P50" s="94"/>
    </row>
    <row r="51" spans="1:16" ht="38.25" x14ac:dyDescent="0.2">
      <c r="A51" s="81">
        <v>28</v>
      </c>
      <c r="B51" s="19" t="s">
        <v>120</v>
      </c>
      <c r="C51" s="92" t="s">
        <v>102</v>
      </c>
      <c r="D51" s="19" t="s">
        <v>95</v>
      </c>
      <c r="E51" s="102">
        <v>11</v>
      </c>
      <c r="F51" s="101"/>
      <c r="G51" s="18"/>
      <c r="H51" s="76"/>
      <c r="I51" s="16"/>
      <c r="J51" s="16"/>
      <c r="K51" s="94"/>
      <c r="L51" s="101"/>
      <c r="M51" s="16"/>
      <c r="N51" s="16"/>
      <c r="O51" s="16"/>
      <c r="P51" s="94"/>
    </row>
    <row r="52" spans="1:16" ht="14.25" x14ac:dyDescent="0.2">
      <c r="A52" s="82"/>
      <c r="B52" s="83"/>
      <c r="C52" s="104" t="s">
        <v>100</v>
      </c>
      <c r="D52" s="84"/>
      <c r="E52" s="98"/>
      <c r="F52" s="99"/>
      <c r="G52" s="85"/>
      <c r="H52" s="86"/>
      <c r="I52" s="86"/>
      <c r="J52" s="86"/>
      <c r="K52" s="100"/>
      <c r="L52" s="97"/>
      <c r="M52" s="87"/>
      <c r="N52" s="87"/>
      <c r="O52" s="87"/>
      <c r="P52" s="88"/>
    </row>
    <row r="53" spans="1:16" ht="25.5" x14ac:dyDescent="0.2">
      <c r="A53" s="81">
        <v>29</v>
      </c>
      <c r="B53" s="19" t="s">
        <v>120</v>
      </c>
      <c r="C53" s="92" t="s">
        <v>101</v>
      </c>
      <c r="D53" s="19" t="s">
        <v>1</v>
      </c>
      <c r="E53" s="102">
        <v>1</v>
      </c>
      <c r="F53" s="101"/>
      <c r="G53" s="18"/>
      <c r="H53" s="76"/>
      <c r="I53" s="16"/>
      <c r="J53" s="16"/>
      <c r="K53" s="94"/>
      <c r="L53" s="101"/>
      <c r="M53" s="16"/>
      <c r="N53" s="16"/>
      <c r="O53" s="16"/>
      <c r="P53" s="94"/>
    </row>
    <row r="54" spans="1:16" ht="38.25" x14ac:dyDescent="0.2">
      <c r="A54" s="81">
        <v>30</v>
      </c>
      <c r="B54" s="19" t="s">
        <v>120</v>
      </c>
      <c r="C54" s="92" t="s">
        <v>103</v>
      </c>
      <c r="D54" s="19" t="s">
        <v>95</v>
      </c>
      <c r="E54" s="102">
        <v>1</v>
      </c>
      <c r="F54" s="101"/>
      <c r="G54" s="18"/>
      <c r="H54" s="76"/>
      <c r="I54" s="16"/>
      <c r="J54" s="16"/>
      <c r="K54" s="94"/>
      <c r="L54" s="101"/>
      <c r="M54" s="16"/>
      <c r="N54" s="16"/>
      <c r="O54" s="16"/>
      <c r="P54" s="94"/>
    </row>
    <row r="55" spans="1:16" ht="38.25" x14ac:dyDescent="0.2">
      <c r="A55" s="81">
        <v>31</v>
      </c>
      <c r="B55" s="19" t="s">
        <v>120</v>
      </c>
      <c r="C55" s="22" t="s">
        <v>105</v>
      </c>
      <c r="D55" s="19" t="s">
        <v>95</v>
      </c>
      <c r="E55" s="102">
        <v>1</v>
      </c>
      <c r="F55" s="101"/>
      <c r="G55" s="18"/>
      <c r="H55" s="76"/>
      <c r="I55" s="16"/>
      <c r="J55" s="16"/>
      <c r="K55" s="94"/>
      <c r="L55" s="101"/>
      <c r="M55" s="16"/>
      <c r="N55" s="16"/>
      <c r="O55" s="16"/>
      <c r="P55" s="94"/>
    </row>
    <row r="56" spans="1:16" ht="38.25" x14ac:dyDescent="0.2">
      <c r="A56" s="81">
        <v>32</v>
      </c>
      <c r="B56" s="19" t="s">
        <v>120</v>
      </c>
      <c r="C56" s="22" t="s">
        <v>106</v>
      </c>
      <c r="D56" s="19" t="s">
        <v>95</v>
      </c>
      <c r="E56" s="102">
        <v>1</v>
      </c>
      <c r="F56" s="101"/>
      <c r="G56" s="18"/>
      <c r="H56" s="76"/>
      <c r="I56" s="16"/>
      <c r="J56" s="16"/>
      <c r="K56" s="94"/>
      <c r="L56" s="101"/>
      <c r="M56" s="16"/>
      <c r="N56" s="16"/>
      <c r="O56" s="16"/>
      <c r="P56" s="94"/>
    </row>
    <row r="57" spans="1:16" ht="38.25" x14ac:dyDescent="0.2">
      <c r="A57" s="81">
        <v>33</v>
      </c>
      <c r="B57" s="19" t="s">
        <v>120</v>
      </c>
      <c r="C57" s="22" t="s">
        <v>107</v>
      </c>
      <c r="D57" s="19" t="s">
        <v>95</v>
      </c>
      <c r="E57" s="102">
        <v>4</v>
      </c>
      <c r="F57" s="101"/>
      <c r="G57" s="18"/>
      <c r="H57" s="76"/>
      <c r="I57" s="16"/>
      <c r="J57" s="16"/>
      <c r="K57" s="94"/>
      <c r="L57" s="101"/>
      <c r="M57" s="16"/>
      <c r="N57" s="16"/>
      <c r="O57" s="16"/>
      <c r="P57" s="94"/>
    </row>
    <row r="58" spans="1:16" ht="38.25" x14ac:dyDescent="0.2">
      <c r="A58" s="81">
        <v>34</v>
      </c>
      <c r="B58" s="19" t="s">
        <v>120</v>
      </c>
      <c r="C58" s="26" t="s">
        <v>108</v>
      </c>
      <c r="D58" s="19" t="s">
        <v>95</v>
      </c>
      <c r="E58" s="102">
        <v>1</v>
      </c>
      <c r="F58" s="101"/>
      <c r="G58" s="18"/>
      <c r="H58" s="76"/>
      <c r="I58" s="16"/>
      <c r="J58" s="16"/>
      <c r="K58" s="94"/>
      <c r="L58" s="101"/>
      <c r="M58" s="16"/>
      <c r="N58" s="16"/>
      <c r="O58" s="16"/>
      <c r="P58" s="94"/>
    </row>
    <row r="59" spans="1:16" ht="38.25" x14ac:dyDescent="0.2">
      <c r="A59" s="81">
        <v>35</v>
      </c>
      <c r="B59" s="19" t="s">
        <v>120</v>
      </c>
      <c r="C59" s="22" t="s">
        <v>118</v>
      </c>
      <c r="D59" s="19" t="s">
        <v>95</v>
      </c>
      <c r="E59" s="102">
        <v>1</v>
      </c>
      <c r="F59" s="101"/>
      <c r="G59" s="18"/>
      <c r="H59" s="76"/>
      <c r="I59" s="16"/>
      <c r="J59" s="16"/>
      <c r="K59" s="94"/>
      <c r="L59" s="101"/>
      <c r="M59" s="16"/>
      <c r="N59" s="16"/>
      <c r="O59" s="16"/>
      <c r="P59" s="94"/>
    </row>
    <row r="60" spans="1:16" ht="14.25" x14ac:dyDescent="0.2">
      <c r="A60" s="82"/>
      <c r="B60" s="83"/>
      <c r="C60" s="104" t="s">
        <v>109</v>
      </c>
      <c r="D60" s="84"/>
      <c r="E60" s="98"/>
      <c r="F60" s="99"/>
      <c r="G60" s="85"/>
      <c r="H60" s="85"/>
      <c r="I60" s="85"/>
      <c r="J60" s="85"/>
      <c r="K60" s="85"/>
      <c r="L60" s="85"/>
      <c r="M60" s="85"/>
      <c r="N60" s="85"/>
      <c r="O60" s="85"/>
      <c r="P60" s="85"/>
    </row>
    <row r="61" spans="1:16" ht="25.5" x14ac:dyDescent="0.2">
      <c r="A61" s="81">
        <v>36</v>
      </c>
      <c r="B61" s="19" t="s">
        <v>120</v>
      </c>
      <c r="C61" s="92" t="s">
        <v>98</v>
      </c>
      <c r="D61" s="19" t="s">
        <v>95</v>
      </c>
      <c r="E61" s="102">
        <v>2</v>
      </c>
      <c r="F61" s="101"/>
      <c r="G61" s="18"/>
      <c r="H61" s="76"/>
      <c r="I61" s="16"/>
      <c r="J61" s="16"/>
      <c r="K61" s="94"/>
      <c r="L61" s="101"/>
      <c r="M61" s="16"/>
      <c r="N61" s="16"/>
      <c r="O61" s="16"/>
      <c r="P61" s="94"/>
    </row>
    <row r="62" spans="1:16" ht="38.25" x14ac:dyDescent="0.2">
      <c r="A62" s="81">
        <v>37</v>
      </c>
      <c r="B62" s="19" t="s">
        <v>120</v>
      </c>
      <c r="C62" s="92" t="s">
        <v>99</v>
      </c>
      <c r="D62" s="19" t="s">
        <v>75</v>
      </c>
      <c r="E62" s="102">
        <v>7.4</v>
      </c>
      <c r="F62" s="101"/>
      <c r="G62" s="18"/>
      <c r="H62" s="76"/>
      <c r="I62" s="16"/>
      <c r="J62" s="16"/>
      <c r="K62" s="94"/>
      <c r="L62" s="101"/>
      <c r="M62" s="16"/>
      <c r="N62" s="16"/>
      <c r="O62" s="16"/>
      <c r="P62" s="94"/>
    </row>
    <row r="63" spans="1:16" ht="12.75" x14ac:dyDescent="0.2">
      <c r="A63" s="81">
        <v>38</v>
      </c>
      <c r="B63" s="19" t="s">
        <v>120</v>
      </c>
      <c r="C63" s="105" t="s">
        <v>110</v>
      </c>
      <c r="D63" s="19" t="s">
        <v>95</v>
      </c>
      <c r="E63" s="102">
        <v>4</v>
      </c>
      <c r="F63" s="101"/>
      <c r="G63" s="18"/>
      <c r="H63" s="76"/>
      <c r="I63" s="16"/>
      <c r="J63" s="16"/>
      <c r="K63" s="94"/>
      <c r="L63" s="101"/>
      <c r="M63" s="16"/>
      <c r="N63" s="16"/>
      <c r="O63" s="16"/>
      <c r="P63" s="94"/>
    </row>
    <row r="64" spans="1:16" ht="25.5" x14ac:dyDescent="0.2">
      <c r="A64" s="81">
        <v>39</v>
      </c>
      <c r="B64" s="19" t="s">
        <v>120</v>
      </c>
      <c r="C64" s="22" t="s">
        <v>111</v>
      </c>
      <c r="D64" s="19" t="s">
        <v>95</v>
      </c>
      <c r="E64" s="102">
        <v>4</v>
      </c>
      <c r="F64" s="101"/>
      <c r="G64" s="18"/>
      <c r="H64" s="76"/>
      <c r="I64" s="16"/>
      <c r="J64" s="16"/>
      <c r="K64" s="94"/>
      <c r="L64" s="101"/>
      <c r="M64" s="16"/>
      <c r="N64" s="16"/>
      <c r="O64" s="16"/>
      <c r="P64" s="94"/>
    </row>
    <row r="65" spans="1:16" ht="26.25" thickBot="1" x14ac:dyDescent="0.25">
      <c r="A65" s="81">
        <v>40</v>
      </c>
      <c r="B65" s="19" t="s">
        <v>119</v>
      </c>
      <c r="C65" s="22" t="s">
        <v>112</v>
      </c>
      <c r="D65" s="19" t="s">
        <v>1</v>
      </c>
      <c r="E65" s="102">
        <v>10</v>
      </c>
      <c r="F65" s="101"/>
      <c r="G65" s="18"/>
      <c r="H65" s="76"/>
      <c r="I65" s="16"/>
      <c r="J65" s="16"/>
      <c r="K65" s="94"/>
      <c r="L65" s="101"/>
      <c r="M65" s="16"/>
      <c r="N65" s="16"/>
      <c r="O65" s="16"/>
      <c r="P65" s="94"/>
    </row>
    <row r="66" spans="1:16" ht="15.75" thickBot="1" x14ac:dyDescent="0.25">
      <c r="A66" s="79"/>
      <c r="B66" s="163" t="s">
        <v>27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20">
        <f>SUM(L18:L65)</f>
        <v>0</v>
      </c>
      <c r="M66" s="121">
        <f>SUM(M18:M65)</f>
        <v>0</v>
      </c>
      <c r="N66" s="121">
        <f>SUM(N18:N65)</f>
        <v>0</v>
      </c>
      <c r="O66" s="121">
        <f>SUM(O18:O65)</f>
        <v>0</v>
      </c>
      <c r="P66" s="122">
        <f>SUM(P18:P65)</f>
        <v>0</v>
      </c>
    </row>
    <row r="67" spans="1:16" ht="12.75" x14ac:dyDescent="0.2">
      <c r="A67" s="110"/>
      <c r="B67" s="165" t="s">
        <v>122</v>
      </c>
      <c r="C67" s="165"/>
      <c r="D67" s="165"/>
      <c r="E67" s="165"/>
      <c r="F67" s="165"/>
      <c r="G67" s="165"/>
      <c r="H67" s="165"/>
      <c r="I67" s="165"/>
      <c r="J67" s="165"/>
      <c r="K67" s="166"/>
      <c r="L67" s="112">
        <v>0.1</v>
      </c>
      <c r="M67" s="111"/>
      <c r="N67" s="111"/>
      <c r="O67" s="111"/>
      <c r="P67" s="113">
        <f>P66*L67</f>
        <v>0</v>
      </c>
    </row>
    <row r="68" spans="1:16" ht="12.75" x14ac:dyDescent="0.2">
      <c r="A68" s="108"/>
      <c r="B68" s="167" t="s">
        <v>123</v>
      </c>
      <c r="C68" s="167"/>
      <c r="D68" s="167"/>
      <c r="E68" s="167"/>
      <c r="F68" s="167"/>
      <c r="G68" s="167"/>
      <c r="H68" s="167"/>
      <c r="I68" s="167"/>
      <c r="J68" s="167"/>
      <c r="K68" s="168"/>
      <c r="L68" s="114">
        <v>0.2</v>
      </c>
      <c r="M68" s="109"/>
      <c r="N68" s="109"/>
      <c r="O68" s="109"/>
      <c r="P68" s="115">
        <f>P67*L68</f>
        <v>0</v>
      </c>
    </row>
    <row r="69" spans="1:16" ht="13.5" thickBot="1" x14ac:dyDescent="0.25">
      <c r="A69" s="116"/>
      <c r="B69" s="169" t="s">
        <v>124</v>
      </c>
      <c r="C69" s="169"/>
      <c r="D69" s="169"/>
      <c r="E69" s="169"/>
      <c r="F69" s="169"/>
      <c r="G69" s="169"/>
      <c r="H69" s="169"/>
      <c r="I69" s="169"/>
      <c r="J69" s="169"/>
      <c r="K69" s="170"/>
      <c r="L69" s="117">
        <v>0.06</v>
      </c>
      <c r="M69" s="118"/>
      <c r="N69" s="118"/>
      <c r="O69" s="118"/>
      <c r="P69" s="119">
        <f>P66*L69</f>
        <v>0</v>
      </c>
    </row>
    <row r="70" spans="1:16" thickBot="1" x14ac:dyDescent="0.25">
      <c r="A70" s="123"/>
      <c r="B70" s="171" t="s">
        <v>125</v>
      </c>
      <c r="C70" s="171"/>
      <c r="D70" s="171"/>
      <c r="E70" s="171"/>
      <c r="F70" s="171"/>
      <c r="G70" s="171"/>
      <c r="H70" s="171"/>
      <c r="I70" s="171"/>
      <c r="J70" s="171"/>
      <c r="K70" s="172"/>
      <c r="L70" s="124"/>
      <c r="M70" s="125"/>
      <c r="N70" s="125"/>
      <c r="O70" s="125"/>
      <c r="P70" s="126">
        <f>P66+P67+P69</f>
        <v>0</v>
      </c>
    </row>
    <row r="71" spans="1:16" ht="12.75" x14ac:dyDescent="0.2">
      <c r="A71" s="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4"/>
      <c r="M71" s="3"/>
      <c r="N71" s="3"/>
      <c r="O71" s="3"/>
      <c r="P71" s="9"/>
    </row>
    <row r="72" spans="1:16" ht="12.75" x14ac:dyDescent="0.2">
      <c r="A72" s="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4"/>
      <c r="M72" s="3"/>
      <c r="N72" s="3"/>
      <c r="O72" s="3"/>
      <c r="P72" s="9"/>
    </row>
    <row r="73" spans="1:16" ht="12.75" x14ac:dyDescent="0.2">
      <c r="A73" s="7"/>
      <c r="B73" s="7"/>
      <c r="C73" s="11"/>
      <c r="D73" s="7"/>
      <c r="E73" s="3"/>
      <c r="F73" s="4"/>
      <c r="G73" s="4"/>
      <c r="H73" s="10"/>
      <c r="I73" s="4"/>
      <c r="J73" s="4"/>
      <c r="K73" s="4"/>
      <c r="L73" s="4"/>
      <c r="M73" s="4"/>
      <c r="N73" s="4"/>
      <c r="O73" s="4"/>
      <c r="P73" s="9"/>
    </row>
    <row r="74" spans="1:16" ht="12.75" x14ac:dyDescent="0.2">
      <c r="A74" s="1"/>
      <c r="B74" s="65" t="s">
        <v>129</v>
      </c>
      <c r="C74" s="66"/>
      <c r="D74" s="153" t="s">
        <v>113</v>
      </c>
      <c r="E74" s="153"/>
      <c r="F74" s="153"/>
      <c r="G74" s="153"/>
      <c r="H74" s="1"/>
      <c r="I74" s="65" t="s">
        <v>130</v>
      </c>
      <c r="J74" s="66"/>
      <c r="K74" s="66"/>
      <c r="L74" s="66"/>
      <c r="M74" s="66"/>
      <c r="N74" s="153" t="s">
        <v>113</v>
      </c>
      <c r="O74" s="153"/>
      <c r="P74" s="153"/>
    </row>
    <row r="75" spans="1:16" ht="12.75" x14ac:dyDescent="0.2">
      <c r="A75" s="1"/>
      <c r="B75" s="1"/>
      <c r="C75" s="146"/>
      <c r="D75" s="146"/>
      <c r="E75" s="146"/>
      <c r="F75" s="146"/>
      <c r="G75" s="146"/>
      <c r="H75" s="1"/>
      <c r="I75" s="1"/>
      <c r="J75" s="146" t="s">
        <v>42</v>
      </c>
      <c r="K75" s="146"/>
      <c r="L75" s="146"/>
      <c r="M75" s="146"/>
      <c r="N75" s="146"/>
      <c r="O75" s="146"/>
      <c r="P75" s="146"/>
    </row>
    <row r="76" spans="1:1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x14ac:dyDescent="0.2">
      <c r="A77" s="1"/>
      <c r="B77" s="1"/>
      <c r="C77" s="1"/>
      <c r="D77" s="1"/>
      <c r="E77" s="1"/>
      <c r="F77" s="1"/>
      <c r="G77" s="1"/>
      <c r="H77" s="1"/>
      <c r="I77" s="1" t="s">
        <v>53</v>
      </c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</sheetData>
  <mergeCells count="23">
    <mergeCell ref="B70:K70"/>
    <mergeCell ref="A9:B9"/>
    <mergeCell ref="A4:P4"/>
    <mergeCell ref="A5:P5"/>
    <mergeCell ref="A6:P6"/>
    <mergeCell ref="A7:B7"/>
    <mergeCell ref="A8:B8"/>
    <mergeCell ref="C75:G75"/>
    <mergeCell ref="J75:P75"/>
    <mergeCell ref="A10:B10"/>
    <mergeCell ref="A14:A15"/>
    <mergeCell ref="B14:B15"/>
    <mergeCell ref="C14:C15"/>
    <mergeCell ref="D14:D15"/>
    <mergeCell ref="E14:E15"/>
    <mergeCell ref="F14:K14"/>
    <mergeCell ref="L14:P14"/>
    <mergeCell ref="B66:K66"/>
    <mergeCell ref="D74:G74"/>
    <mergeCell ref="N74:P74"/>
    <mergeCell ref="B67:K67"/>
    <mergeCell ref="B68:K68"/>
    <mergeCell ref="B69:K69"/>
  </mergeCells>
  <printOptions horizontalCentered="1"/>
  <pageMargins left="0.70866141732283472" right="0.70866141732283472" top="0.74803149606299213" bottom="0.74803149606299213" header="0" footer="0"/>
  <pageSetup scale="74" fitToHeight="3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962"/>
  <sheetViews>
    <sheetView showZeros="0" zoomScaleNormal="100" workbookViewId="0">
      <selection activeCell="A12" sqref="A12"/>
    </sheetView>
  </sheetViews>
  <sheetFormatPr defaultColWidth="12.5703125" defaultRowHeight="15" customHeight="1" x14ac:dyDescent="0.2"/>
  <cols>
    <col min="1" max="1" width="5" customWidth="1"/>
    <col min="2" max="2" width="11.28515625" customWidth="1"/>
    <col min="3" max="3" width="31.140625" customWidth="1"/>
    <col min="4" max="4" width="6.42578125" customWidth="1"/>
    <col min="5" max="5" width="7.28515625" customWidth="1"/>
    <col min="6" max="10" width="6.85546875" customWidth="1"/>
    <col min="11" max="15" width="9" customWidth="1"/>
    <col min="16" max="16" width="10.5703125" customWidth="1"/>
    <col min="17" max="24" width="8" customWidth="1"/>
  </cols>
  <sheetData>
    <row r="1" spans="1:24" ht="15" customHeight="1" x14ac:dyDescent="0.2">
      <c r="P1" t="s">
        <v>24</v>
      </c>
    </row>
    <row r="2" spans="1:24" ht="15" customHeight="1" x14ac:dyDescent="0.2">
      <c r="P2" s="45" t="s">
        <v>25</v>
      </c>
    </row>
    <row r="3" spans="1:24" ht="15" customHeight="1" x14ac:dyDescent="0.2">
      <c r="P3" s="45" t="s">
        <v>26</v>
      </c>
    </row>
    <row r="4" spans="1:24" ht="18.75" x14ac:dyDescent="0.3">
      <c r="A4" s="137" t="s">
        <v>31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6"/>
      <c r="R4" s="6"/>
      <c r="S4" s="6"/>
      <c r="T4" s="6"/>
      <c r="U4" s="6"/>
      <c r="V4" s="6"/>
      <c r="W4" s="6"/>
      <c r="X4" s="6"/>
    </row>
    <row r="5" spans="1:24" ht="15.75" x14ac:dyDescent="0.2">
      <c r="A5" s="139" t="s">
        <v>0</v>
      </c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6"/>
      <c r="R5" s="6"/>
      <c r="S5" s="6"/>
      <c r="T5" s="6"/>
      <c r="U5" s="6"/>
      <c r="V5" s="6"/>
      <c r="W5" s="6"/>
      <c r="X5" s="6"/>
    </row>
    <row r="6" spans="1:24" ht="15" customHeight="1" x14ac:dyDescent="0.2">
      <c r="A6" s="141" t="s">
        <v>18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6"/>
      <c r="R6" s="6"/>
      <c r="S6" s="6"/>
      <c r="T6" s="6"/>
      <c r="U6" s="6"/>
      <c r="V6" s="6"/>
      <c r="W6" s="6"/>
      <c r="X6" s="6"/>
    </row>
    <row r="7" spans="1:24" ht="12.75" customHeight="1" x14ac:dyDescent="0.2">
      <c r="A7" s="136" t="s">
        <v>20</v>
      </c>
      <c r="B7" s="136"/>
      <c r="C7" s="44" t="s">
        <v>54</v>
      </c>
      <c r="D7" s="6"/>
      <c r="E7" s="40"/>
      <c r="F7" s="40"/>
      <c r="G7" s="40"/>
      <c r="H7" s="39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2.75" customHeight="1" x14ac:dyDescent="0.2">
      <c r="A8" s="136" t="s">
        <v>21</v>
      </c>
      <c r="B8" s="136"/>
      <c r="C8" s="44" t="s">
        <v>54</v>
      </c>
      <c r="D8" s="38"/>
      <c r="E8" s="41"/>
      <c r="F8" s="40"/>
      <c r="G8" s="40"/>
      <c r="H8" s="3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customHeight="1" x14ac:dyDescent="0.2">
      <c r="A9" s="136" t="s">
        <v>22</v>
      </c>
      <c r="B9" s="136"/>
      <c r="C9" s="43" t="s">
        <v>55</v>
      </c>
      <c r="D9" s="38"/>
      <c r="E9" s="41"/>
      <c r="F9" s="40"/>
      <c r="G9" s="40"/>
      <c r="H9" s="3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2.75" customHeight="1" x14ac:dyDescent="0.2">
      <c r="A10" s="136" t="s">
        <v>23</v>
      </c>
      <c r="B10" s="136"/>
      <c r="C10" s="43"/>
      <c r="D10" s="38"/>
      <c r="E10" s="41"/>
      <c r="F10" s="40"/>
      <c r="G10" s="40"/>
      <c r="H10" s="3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.75" customHeight="1" x14ac:dyDescent="0.2">
      <c r="A11" s="5"/>
      <c r="B11" s="5"/>
      <c r="C11" s="38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35"/>
      <c r="P11" s="9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5" t="s">
        <v>56</v>
      </c>
      <c r="B12" s="5"/>
      <c r="C12" s="36"/>
      <c r="D12" s="6"/>
      <c r="E12" s="6"/>
      <c r="F12" s="6"/>
      <c r="G12" s="6"/>
      <c r="H12" s="6"/>
      <c r="I12" s="6"/>
      <c r="J12" s="6"/>
      <c r="K12" s="6"/>
      <c r="L12" s="35"/>
      <c r="M12" s="8"/>
      <c r="N12" s="8"/>
      <c r="O12" s="35" t="s">
        <v>17</v>
      </c>
      <c r="P12" s="9">
        <f>P33</f>
        <v>0</v>
      </c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5"/>
      <c r="B13" s="5"/>
      <c r="C13" s="36"/>
      <c r="D13" s="6"/>
      <c r="E13" s="6"/>
      <c r="F13" s="6"/>
      <c r="G13" s="6"/>
      <c r="H13" s="6"/>
      <c r="I13" s="6"/>
      <c r="J13" s="6"/>
      <c r="K13" s="6"/>
      <c r="L13" s="35"/>
      <c r="M13" s="8"/>
      <c r="N13" s="8"/>
      <c r="O13" s="6"/>
      <c r="P13" s="34" t="s">
        <v>16</v>
      </c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">
      <c r="A14" s="142" t="s">
        <v>15</v>
      </c>
      <c r="B14" s="142" t="s">
        <v>19</v>
      </c>
      <c r="C14" s="145" t="s">
        <v>14</v>
      </c>
      <c r="D14" s="145" t="s">
        <v>13</v>
      </c>
      <c r="E14" s="145" t="s">
        <v>12</v>
      </c>
      <c r="F14" s="147" t="s">
        <v>11</v>
      </c>
      <c r="G14" s="148"/>
      <c r="H14" s="148"/>
      <c r="I14" s="148"/>
      <c r="J14" s="148"/>
      <c r="K14" s="149"/>
      <c r="L14" s="147" t="s">
        <v>10</v>
      </c>
      <c r="M14" s="148"/>
      <c r="N14" s="148"/>
      <c r="O14" s="148"/>
      <c r="P14" s="149"/>
      <c r="Q14" s="31"/>
      <c r="R14" s="31"/>
      <c r="S14" s="31"/>
      <c r="T14" s="31"/>
      <c r="U14" s="31"/>
      <c r="V14" s="31"/>
      <c r="W14" s="31"/>
      <c r="X14" s="31"/>
    </row>
    <row r="15" spans="1:24" ht="43.15" customHeight="1" x14ac:dyDescent="0.2">
      <c r="A15" s="143"/>
      <c r="B15" s="144"/>
      <c r="C15" s="143"/>
      <c r="D15" s="143"/>
      <c r="E15" s="143"/>
      <c r="F15" s="32" t="s">
        <v>9</v>
      </c>
      <c r="G15" s="32" t="s">
        <v>8</v>
      </c>
      <c r="H15" s="32" t="s">
        <v>5</v>
      </c>
      <c r="I15" s="32" t="s">
        <v>4</v>
      </c>
      <c r="J15" s="32" t="s">
        <v>3</v>
      </c>
      <c r="K15" s="32" t="s">
        <v>7</v>
      </c>
      <c r="L15" s="32" t="s">
        <v>6</v>
      </c>
      <c r="M15" s="32" t="s">
        <v>5</v>
      </c>
      <c r="N15" s="32" t="s">
        <v>4</v>
      </c>
      <c r="O15" s="32" t="s">
        <v>3</v>
      </c>
      <c r="P15" s="32" t="s">
        <v>2</v>
      </c>
      <c r="Q15" s="31"/>
      <c r="R15" s="31"/>
      <c r="S15" s="31"/>
      <c r="T15" s="31"/>
      <c r="U15" s="31"/>
      <c r="V15" s="31"/>
      <c r="W15" s="31"/>
      <c r="X15" s="31"/>
    </row>
    <row r="16" spans="1:24" ht="11.25" customHeight="1" x14ac:dyDescent="0.2">
      <c r="A16" s="33">
        <v>1</v>
      </c>
      <c r="B16" s="33"/>
      <c r="C16" s="33">
        <v>3</v>
      </c>
      <c r="D16" s="33">
        <v>4</v>
      </c>
      <c r="E16" s="33">
        <v>5</v>
      </c>
      <c r="F16" s="33">
        <v>6</v>
      </c>
      <c r="G16" s="33">
        <v>7</v>
      </c>
      <c r="H16" s="33">
        <v>8</v>
      </c>
      <c r="I16" s="33">
        <v>9</v>
      </c>
      <c r="J16" s="33">
        <v>10</v>
      </c>
      <c r="K16" s="33">
        <v>11</v>
      </c>
      <c r="L16" s="33">
        <v>12</v>
      </c>
      <c r="M16" s="33">
        <v>13</v>
      </c>
      <c r="N16" s="33">
        <v>14</v>
      </c>
      <c r="O16" s="33">
        <v>15</v>
      </c>
      <c r="P16" s="33">
        <v>16</v>
      </c>
      <c r="Q16" s="31"/>
      <c r="R16" s="31"/>
      <c r="S16" s="31"/>
      <c r="T16" s="31"/>
      <c r="U16" s="31"/>
      <c r="V16" s="31"/>
      <c r="W16" s="31"/>
      <c r="X16" s="31"/>
    </row>
    <row r="17" spans="1:24" ht="14.25" x14ac:dyDescent="0.2">
      <c r="A17" s="25"/>
      <c r="B17" s="25"/>
      <c r="C17" s="46" t="s">
        <v>0</v>
      </c>
      <c r="D17" s="24"/>
      <c r="E17" s="23"/>
      <c r="F17" s="23"/>
      <c r="G17" s="23"/>
      <c r="H17" s="29"/>
      <c r="I17" s="29"/>
      <c r="J17" s="29"/>
      <c r="K17" s="28"/>
      <c r="L17" s="28"/>
      <c r="M17" s="28"/>
      <c r="N17" s="28"/>
      <c r="O17" s="28"/>
      <c r="P17" s="27"/>
      <c r="Q17" s="31"/>
      <c r="R17" s="31"/>
      <c r="S17" s="31"/>
      <c r="T17" s="31"/>
      <c r="U17" s="31"/>
      <c r="V17" s="31"/>
      <c r="W17" s="31"/>
      <c r="X17" s="31"/>
    </row>
    <row r="18" spans="1:24" ht="12.75" x14ac:dyDescent="0.2">
      <c r="A18" s="47">
        <v>1</v>
      </c>
      <c r="B18" s="48"/>
      <c r="C18" s="53"/>
      <c r="D18" s="48"/>
      <c r="E18" s="49"/>
      <c r="F18" s="49"/>
      <c r="G18" s="50"/>
      <c r="H18" s="51">
        <f>ROUND(F18*G18,2)</f>
        <v>0</v>
      </c>
      <c r="I18" s="52"/>
      <c r="J18" s="52"/>
      <c r="K18" s="49">
        <f>ROUND(SUM(H18:J18),2)</f>
        <v>0</v>
      </c>
      <c r="L18" s="52">
        <f>ROUND(F18*E18,2)</f>
        <v>0</v>
      </c>
      <c r="M18" s="52">
        <f>ROUND(H18*E18,2)</f>
        <v>0</v>
      </c>
      <c r="N18" s="52">
        <f>ROUND(I18*E18,2)</f>
        <v>0</v>
      </c>
      <c r="O18" s="52">
        <f>ROUND(J18*E18,2)</f>
        <v>0</v>
      </c>
      <c r="P18" s="52">
        <f>SUM(M18:O18)</f>
        <v>0</v>
      </c>
      <c r="Q18" s="31"/>
      <c r="R18" s="31"/>
      <c r="S18" s="31"/>
      <c r="T18" s="31"/>
      <c r="U18" s="31"/>
      <c r="V18" s="31"/>
      <c r="W18" s="31"/>
      <c r="X18" s="31"/>
    </row>
    <row r="19" spans="1:24" ht="12.75" x14ac:dyDescent="0.2">
      <c r="A19" s="21"/>
      <c r="B19" s="19"/>
      <c r="C19" s="22"/>
      <c r="D19" s="19"/>
      <c r="E19" s="16"/>
      <c r="F19" s="16"/>
      <c r="G19" s="18"/>
      <c r="H19" s="17">
        <f t="shared" ref="H19:H32" si="0">ROUND(F19*G19,2)</f>
        <v>0</v>
      </c>
      <c r="I19" s="30"/>
      <c r="J19" s="30"/>
      <c r="K19" s="16">
        <f t="shared" ref="K19:K24" si="1">ROUND(SUM(H19:J19),2)</f>
        <v>0</v>
      </c>
      <c r="L19" s="15">
        <f t="shared" ref="L19:L24" si="2">ROUND(F19*E19,2)</f>
        <v>0</v>
      </c>
      <c r="M19" s="15">
        <f t="shared" ref="M19:M24" si="3">ROUND(H19*E19,2)</f>
        <v>0</v>
      </c>
      <c r="N19" s="15">
        <f t="shared" ref="N19:N24" si="4">ROUND(I19*E19,2)</f>
        <v>0</v>
      </c>
      <c r="O19" s="15">
        <f t="shared" ref="O19:O24" si="5">ROUND(J19*E19,2)</f>
        <v>0</v>
      </c>
      <c r="P19" s="15">
        <f t="shared" ref="P19:P24" si="6">SUM(M19:O19)</f>
        <v>0</v>
      </c>
      <c r="Q19" s="31"/>
      <c r="R19" s="31"/>
      <c r="S19" s="31"/>
      <c r="T19" s="31"/>
      <c r="U19" s="31"/>
      <c r="V19" s="31"/>
      <c r="W19" s="31"/>
      <c r="X19" s="31"/>
    </row>
    <row r="20" spans="1:24" ht="12.75" x14ac:dyDescent="0.2">
      <c r="A20" s="21"/>
      <c r="B20" s="19"/>
      <c r="C20" s="22"/>
      <c r="D20" s="19"/>
      <c r="E20" s="16"/>
      <c r="F20" s="16"/>
      <c r="G20" s="18"/>
      <c r="H20" s="17">
        <f t="shared" si="0"/>
        <v>0</v>
      </c>
      <c r="I20" s="30"/>
      <c r="J20" s="30"/>
      <c r="K20" s="16">
        <f t="shared" si="1"/>
        <v>0</v>
      </c>
      <c r="L20" s="15">
        <f t="shared" si="2"/>
        <v>0</v>
      </c>
      <c r="M20" s="15">
        <f t="shared" si="3"/>
        <v>0</v>
      </c>
      <c r="N20" s="15">
        <f t="shared" si="4"/>
        <v>0</v>
      </c>
      <c r="O20" s="15">
        <f t="shared" si="5"/>
        <v>0</v>
      </c>
      <c r="P20" s="15">
        <f t="shared" si="6"/>
        <v>0</v>
      </c>
      <c r="Q20" s="31"/>
      <c r="R20" s="31"/>
      <c r="S20" s="31"/>
      <c r="T20" s="31"/>
      <c r="U20" s="31"/>
      <c r="V20" s="31"/>
      <c r="W20" s="31"/>
      <c r="X20" s="31"/>
    </row>
    <row r="21" spans="1:24" ht="12.75" x14ac:dyDescent="0.2">
      <c r="A21" s="21"/>
      <c r="B21" s="19"/>
      <c r="C21" s="26"/>
      <c r="D21" s="19"/>
      <c r="E21" s="16"/>
      <c r="F21" s="16"/>
      <c r="G21" s="18"/>
      <c r="H21" s="17">
        <f t="shared" si="0"/>
        <v>0</v>
      </c>
      <c r="I21" s="30"/>
      <c r="J21" s="30"/>
      <c r="K21" s="16">
        <f t="shared" si="1"/>
        <v>0</v>
      </c>
      <c r="L21" s="15">
        <f t="shared" si="2"/>
        <v>0</v>
      </c>
      <c r="M21" s="15">
        <f t="shared" si="3"/>
        <v>0</v>
      </c>
      <c r="N21" s="15">
        <f t="shared" si="4"/>
        <v>0</v>
      </c>
      <c r="O21" s="15">
        <f t="shared" si="5"/>
        <v>0</v>
      </c>
      <c r="P21" s="15">
        <f t="shared" si="6"/>
        <v>0</v>
      </c>
      <c r="Q21" s="31"/>
      <c r="R21" s="31"/>
      <c r="S21" s="31"/>
      <c r="T21" s="31"/>
      <c r="U21" s="31"/>
      <c r="V21" s="31"/>
      <c r="W21" s="31"/>
      <c r="X21" s="31"/>
    </row>
    <row r="22" spans="1:24" ht="12.75" x14ac:dyDescent="0.2">
      <c r="A22" s="47">
        <v>2</v>
      </c>
      <c r="B22" s="48"/>
      <c r="C22" s="53"/>
      <c r="D22" s="48"/>
      <c r="E22" s="49"/>
      <c r="F22" s="49"/>
      <c r="G22" s="50"/>
      <c r="H22" s="51">
        <f t="shared" si="0"/>
        <v>0</v>
      </c>
      <c r="I22" s="68">
        <v>0</v>
      </c>
      <c r="J22" s="68">
        <v>0</v>
      </c>
      <c r="K22" s="49">
        <f t="shared" si="1"/>
        <v>0</v>
      </c>
      <c r="L22" s="52">
        <f t="shared" si="2"/>
        <v>0</v>
      </c>
      <c r="M22" s="52">
        <f t="shared" si="3"/>
        <v>0</v>
      </c>
      <c r="N22" s="52">
        <f t="shared" si="4"/>
        <v>0</v>
      </c>
      <c r="O22" s="52">
        <f t="shared" si="5"/>
        <v>0</v>
      </c>
      <c r="P22" s="52">
        <f t="shared" si="6"/>
        <v>0</v>
      </c>
      <c r="Q22" s="31"/>
      <c r="R22" s="31"/>
      <c r="S22" s="31"/>
      <c r="T22" s="31"/>
      <c r="U22" s="31"/>
      <c r="V22" s="31"/>
      <c r="W22" s="31"/>
      <c r="X22" s="31"/>
    </row>
    <row r="23" spans="1:24" ht="12.75" x14ac:dyDescent="0.2">
      <c r="A23" s="21"/>
      <c r="B23" s="19"/>
      <c r="C23" s="22"/>
      <c r="D23" s="19"/>
      <c r="E23" s="16"/>
      <c r="F23" s="16"/>
      <c r="G23" s="18"/>
      <c r="H23" s="17">
        <f t="shared" si="0"/>
        <v>0</v>
      </c>
      <c r="I23" s="30"/>
      <c r="J23" s="30"/>
      <c r="K23" s="16">
        <f t="shared" si="1"/>
        <v>0</v>
      </c>
      <c r="L23" s="15">
        <f t="shared" si="2"/>
        <v>0</v>
      </c>
      <c r="M23" s="15">
        <f t="shared" si="3"/>
        <v>0</v>
      </c>
      <c r="N23" s="15">
        <f t="shared" si="4"/>
        <v>0</v>
      </c>
      <c r="O23" s="15">
        <f t="shared" si="5"/>
        <v>0</v>
      </c>
      <c r="P23" s="15">
        <f t="shared" si="6"/>
        <v>0</v>
      </c>
      <c r="Q23" s="31"/>
      <c r="R23" s="31"/>
      <c r="S23" s="31"/>
      <c r="T23" s="31"/>
      <c r="U23" s="31"/>
      <c r="V23" s="31"/>
      <c r="W23" s="31"/>
      <c r="X23" s="31"/>
    </row>
    <row r="24" spans="1:24" ht="12.75" x14ac:dyDescent="0.2">
      <c r="A24" s="21"/>
      <c r="B24" s="19"/>
      <c r="C24" s="22"/>
      <c r="D24" s="19"/>
      <c r="E24" s="16"/>
      <c r="F24" s="16"/>
      <c r="G24" s="18"/>
      <c r="H24" s="17">
        <f t="shared" si="0"/>
        <v>0</v>
      </c>
      <c r="I24" s="30"/>
      <c r="J24" s="30"/>
      <c r="K24" s="16">
        <f t="shared" si="1"/>
        <v>0</v>
      </c>
      <c r="L24" s="15">
        <f t="shared" si="2"/>
        <v>0</v>
      </c>
      <c r="M24" s="15">
        <f t="shared" si="3"/>
        <v>0</v>
      </c>
      <c r="N24" s="15">
        <f t="shared" si="4"/>
        <v>0</v>
      </c>
      <c r="O24" s="15">
        <f t="shared" si="5"/>
        <v>0</v>
      </c>
      <c r="P24" s="15">
        <f t="shared" si="6"/>
        <v>0</v>
      </c>
      <c r="Q24" s="31"/>
      <c r="R24" s="31"/>
      <c r="S24" s="31"/>
      <c r="T24" s="31"/>
      <c r="U24" s="31"/>
      <c r="V24" s="31"/>
      <c r="W24" s="31"/>
      <c r="X24" s="31"/>
    </row>
    <row r="25" spans="1:24" ht="12.75" x14ac:dyDescent="0.2">
      <c r="A25" s="21"/>
      <c r="B25" s="19"/>
      <c r="C25" s="26"/>
      <c r="D25" s="19"/>
      <c r="E25" s="16"/>
      <c r="F25" s="16"/>
      <c r="G25" s="18"/>
      <c r="H25" s="17">
        <f t="shared" si="0"/>
        <v>0</v>
      </c>
      <c r="I25" s="30"/>
      <c r="J25" s="30"/>
      <c r="K25" s="16">
        <f t="shared" ref="K25:K32" si="7">ROUND(SUM(H25:J25),2)</f>
        <v>0</v>
      </c>
      <c r="L25" s="15">
        <f t="shared" ref="L25:L32" si="8">ROUND(F25*E25,2)</f>
        <v>0</v>
      </c>
      <c r="M25" s="15">
        <f t="shared" ref="M25:M32" si="9">ROUND(H25*E25,2)</f>
        <v>0</v>
      </c>
      <c r="N25" s="15">
        <f t="shared" ref="N25:N32" si="10">ROUND(I25*E25,2)</f>
        <v>0</v>
      </c>
      <c r="O25" s="15">
        <f t="shared" ref="O25:O32" si="11">ROUND(J25*E25,2)</f>
        <v>0</v>
      </c>
      <c r="P25" s="15">
        <f t="shared" ref="P25:P32" si="12">SUM(M25:O25)</f>
        <v>0</v>
      </c>
      <c r="Q25" s="31"/>
      <c r="R25" s="31"/>
      <c r="S25" s="31"/>
      <c r="T25" s="31"/>
      <c r="U25" s="31"/>
      <c r="V25" s="31"/>
      <c r="W25" s="31"/>
      <c r="X25" s="31"/>
    </row>
    <row r="26" spans="1:24" ht="12.75" x14ac:dyDescent="0.2">
      <c r="A26" s="47">
        <v>3</v>
      </c>
      <c r="B26" s="47"/>
      <c r="C26" s="53"/>
      <c r="D26" s="48"/>
      <c r="E26" s="49"/>
      <c r="F26" s="49"/>
      <c r="G26" s="50"/>
      <c r="H26" s="51">
        <f t="shared" si="0"/>
        <v>0</v>
      </c>
      <c r="I26" s="68">
        <v>0</v>
      </c>
      <c r="J26" s="68">
        <v>0</v>
      </c>
      <c r="K26" s="49">
        <f t="shared" si="7"/>
        <v>0</v>
      </c>
      <c r="L26" s="52">
        <f t="shared" si="8"/>
        <v>0</v>
      </c>
      <c r="M26" s="52">
        <f t="shared" si="9"/>
        <v>0</v>
      </c>
      <c r="N26" s="52">
        <f t="shared" si="10"/>
        <v>0</v>
      </c>
      <c r="O26" s="52">
        <f t="shared" si="11"/>
        <v>0</v>
      </c>
      <c r="P26" s="52">
        <f t="shared" si="12"/>
        <v>0</v>
      </c>
      <c r="Q26" s="31"/>
      <c r="R26" s="31"/>
      <c r="S26" s="31"/>
      <c r="T26" s="31"/>
      <c r="U26" s="31"/>
      <c r="V26" s="31"/>
      <c r="W26" s="31"/>
      <c r="X26" s="31"/>
    </row>
    <row r="27" spans="1:24" ht="12.75" x14ac:dyDescent="0.2">
      <c r="A27" s="21"/>
      <c r="B27" s="19"/>
      <c r="C27" s="22"/>
      <c r="D27" s="19"/>
      <c r="E27" s="16"/>
      <c r="F27" s="16"/>
      <c r="G27" s="18"/>
      <c r="H27" s="17">
        <f t="shared" si="0"/>
        <v>0</v>
      </c>
      <c r="I27" s="30"/>
      <c r="J27" s="30"/>
      <c r="K27" s="16">
        <f t="shared" si="7"/>
        <v>0</v>
      </c>
      <c r="L27" s="15">
        <f t="shared" si="8"/>
        <v>0</v>
      </c>
      <c r="M27" s="15">
        <f t="shared" si="9"/>
        <v>0</v>
      </c>
      <c r="N27" s="15">
        <f t="shared" si="10"/>
        <v>0</v>
      </c>
      <c r="O27" s="15">
        <f t="shared" si="11"/>
        <v>0</v>
      </c>
      <c r="P27" s="15">
        <f t="shared" si="12"/>
        <v>0</v>
      </c>
      <c r="Q27" s="31"/>
      <c r="R27" s="31"/>
      <c r="S27" s="31"/>
      <c r="T27" s="31"/>
      <c r="U27" s="31"/>
      <c r="V27" s="31"/>
      <c r="W27" s="31"/>
      <c r="X27" s="31"/>
    </row>
    <row r="28" spans="1:24" ht="12.75" x14ac:dyDescent="0.2">
      <c r="A28" s="21"/>
      <c r="B28" s="19"/>
      <c r="C28" s="22"/>
      <c r="D28" s="19"/>
      <c r="E28" s="16"/>
      <c r="F28" s="16"/>
      <c r="G28" s="18"/>
      <c r="H28" s="17">
        <f t="shared" si="0"/>
        <v>0</v>
      </c>
      <c r="I28" s="30"/>
      <c r="J28" s="30"/>
      <c r="K28" s="16">
        <f t="shared" si="7"/>
        <v>0</v>
      </c>
      <c r="L28" s="15">
        <f t="shared" si="8"/>
        <v>0</v>
      </c>
      <c r="M28" s="15">
        <f t="shared" si="9"/>
        <v>0</v>
      </c>
      <c r="N28" s="15">
        <f t="shared" si="10"/>
        <v>0</v>
      </c>
      <c r="O28" s="15">
        <f t="shared" si="11"/>
        <v>0</v>
      </c>
      <c r="P28" s="15">
        <f t="shared" si="12"/>
        <v>0</v>
      </c>
      <c r="Q28" s="31"/>
      <c r="R28" s="31"/>
      <c r="S28" s="31"/>
      <c r="T28" s="31"/>
      <c r="U28" s="31"/>
      <c r="V28" s="31"/>
      <c r="W28" s="31"/>
      <c r="X28" s="31"/>
    </row>
    <row r="29" spans="1:24" ht="12.75" x14ac:dyDescent="0.2">
      <c r="A29" s="21"/>
      <c r="B29" s="19"/>
      <c r="C29" s="22"/>
      <c r="D29" s="19"/>
      <c r="E29" s="16"/>
      <c r="F29" s="16"/>
      <c r="G29" s="18"/>
      <c r="H29" s="17">
        <f t="shared" si="0"/>
        <v>0</v>
      </c>
      <c r="I29" s="30"/>
      <c r="J29" s="30"/>
      <c r="K29" s="16">
        <f t="shared" si="7"/>
        <v>0</v>
      </c>
      <c r="L29" s="15">
        <f t="shared" si="8"/>
        <v>0</v>
      </c>
      <c r="M29" s="15">
        <f t="shared" si="9"/>
        <v>0</v>
      </c>
      <c r="N29" s="15">
        <f t="shared" si="10"/>
        <v>0</v>
      </c>
      <c r="O29" s="15">
        <f t="shared" si="11"/>
        <v>0</v>
      </c>
      <c r="P29" s="15">
        <f t="shared" si="12"/>
        <v>0</v>
      </c>
      <c r="Q29" s="31"/>
      <c r="R29" s="31"/>
      <c r="S29" s="31"/>
      <c r="T29" s="31"/>
      <c r="U29" s="31"/>
      <c r="V29" s="31"/>
      <c r="W29" s="31"/>
      <c r="X29" s="31"/>
    </row>
    <row r="30" spans="1:24" ht="12.75" x14ac:dyDescent="0.2">
      <c r="A30" s="21"/>
      <c r="B30" s="21"/>
      <c r="C30" s="20"/>
      <c r="D30" s="19"/>
      <c r="E30" s="16"/>
      <c r="F30" s="16"/>
      <c r="G30" s="18"/>
      <c r="H30" s="17">
        <f t="shared" si="0"/>
        <v>0</v>
      </c>
      <c r="I30" s="30"/>
      <c r="J30" s="30"/>
      <c r="K30" s="16">
        <f t="shared" si="7"/>
        <v>0</v>
      </c>
      <c r="L30" s="15">
        <f t="shared" si="8"/>
        <v>0</v>
      </c>
      <c r="M30" s="15">
        <f t="shared" si="9"/>
        <v>0</v>
      </c>
      <c r="N30" s="15">
        <f t="shared" si="10"/>
        <v>0</v>
      </c>
      <c r="O30" s="15">
        <f t="shared" si="11"/>
        <v>0</v>
      </c>
      <c r="P30" s="15">
        <f t="shared" si="12"/>
        <v>0</v>
      </c>
      <c r="Q30" s="31"/>
      <c r="R30" s="31"/>
      <c r="S30" s="31"/>
      <c r="T30" s="31"/>
      <c r="U30" s="31"/>
      <c r="V30" s="31"/>
      <c r="W30" s="31"/>
      <c r="X30" s="31"/>
    </row>
    <row r="31" spans="1:24" ht="12.75" x14ac:dyDescent="0.2">
      <c r="A31" s="21"/>
      <c r="B31" s="21"/>
      <c r="C31" s="20"/>
      <c r="D31" s="19"/>
      <c r="E31" s="16"/>
      <c r="F31" s="16"/>
      <c r="G31" s="18"/>
      <c r="H31" s="17">
        <f t="shared" si="0"/>
        <v>0</v>
      </c>
      <c r="I31" s="30"/>
      <c r="J31" s="30"/>
      <c r="K31" s="16">
        <f t="shared" si="7"/>
        <v>0</v>
      </c>
      <c r="L31" s="15">
        <f t="shared" si="8"/>
        <v>0</v>
      </c>
      <c r="M31" s="15">
        <f t="shared" si="9"/>
        <v>0</v>
      </c>
      <c r="N31" s="15">
        <f t="shared" si="10"/>
        <v>0</v>
      </c>
      <c r="O31" s="15">
        <f t="shared" si="11"/>
        <v>0</v>
      </c>
      <c r="P31" s="15">
        <f t="shared" si="12"/>
        <v>0</v>
      </c>
      <c r="Q31" s="31"/>
      <c r="R31" s="31"/>
      <c r="S31" s="31"/>
      <c r="T31" s="31"/>
      <c r="U31" s="31"/>
      <c r="V31" s="31"/>
      <c r="W31" s="31"/>
      <c r="X31" s="31"/>
    </row>
    <row r="32" spans="1:24" ht="12.75" x14ac:dyDescent="0.2">
      <c r="A32" s="21"/>
      <c r="B32" s="21"/>
      <c r="C32" s="20"/>
      <c r="D32" s="19"/>
      <c r="E32" s="16"/>
      <c r="F32" s="16"/>
      <c r="G32" s="18"/>
      <c r="H32" s="17">
        <f t="shared" si="0"/>
        <v>0</v>
      </c>
      <c r="I32" s="30"/>
      <c r="J32" s="30"/>
      <c r="K32" s="16">
        <f t="shared" si="7"/>
        <v>0</v>
      </c>
      <c r="L32" s="15">
        <f t="shared" si="8"/>
        <v>0</v>
      </c>
      <c r="M32" s="15">
        <f t="shared" si="9"/>
        <v>0</v>
      </c>
      <c r="N32" s="15">
        <f t="shared" si="10"/>
        <v>0</v>
      </c>
      <c r="O32" s="15">
        <f t="shared" si="11"/>
        <v>0</v>
      </c>
      <c r="P32" s="15">
        <f t="shared" si="12"/>
        <v>0</v>
      </c>
      <c r="Q32" s="31"/>
      <c r="R32" s="31"/>
      <c r="S32" s="31"/>
      <c r="T32" s="31"/>
      <c r="U32" s="31"/>
      <c r="V32" s="31"/>
      <c r="W32" s="31"/>
      <c r="X32" s="31"/>
    </row>
    <row r="33" spans="1:24" ht="22.5" customHeight="1" x14ac:dyDescent="0.2">
      <c r="A33" s="14"/>
      <c r="B33" s="150" t="s">
        <v>27</v>
      </c>
      <c r="C33" s="151"/>
      <c r="D33" s="151"/>
      <c r="E33" s="151"/>
      <c r="F33" s="151"/>
      <c r="G33" s="151"/>
      <c r="H33" s="151"/>
      <c r="I33" s="151"/>
      <c r="J33" s="151"/>
      <c r="K33" s="152"/>
      <c r="L33" s="13">
        <f>SUM(L18:L32)</f>
        <v>0</v>
      </c>
      <c r="M33" s="13">
        <f>SUM(M18:M32)</f>
        <v>0</v>
      </c>
      <c r="N33" s="13">
        <f>SUM(N18:N32)</f>
        <v>0</v>
      </c>
      <c r="O33" s="13">
        <f>SUM(O18:O32)</f>
        <v>0</v>
      </c>
      <c r="P33" s="13">
        <f>SUM(P18:P32)</f>
        <v>0</v>
      </c>
      <c r="Q33" s="12"/>
      <c r="R33" s="12"/>
      <c r="S33" s="12"/>
      <c r="T33" s="12"/>
      <c r="U33" s="12"/>
      <c r="V33" s="12"/>
      <c r="W33" s="12"/>
      <c r="X33" s="12"/>
    </row>
    <row r="34" spans="1:24" ht="12.75" customHeight="1" x14ac:dyDescent="0.2">
      <c r="A34" s="7"/>
      <c r="B34" s="7"/>
      <c r="C34" s="11"/>
      <c r="D34" s="7"/>
      <c r="E34" s="3"/>
      <c r="F34" s="4"/>
      <c r="G34" s="4"/>
      <c r="H34" s="10"/>
      <c r="I34" s="4"/>
      <c r="J34" s="4"/>
      <c r="K34" s="4"/>
      <c r="L34" s="4"/>
      <c r="M34" s="4"/>
      <c r="N34" s="4"/>
      <c r="O34" s="4"/>
      <c r="P34" s="9"/>
      <c r="Q34" s="2"/>
      <c r="R34" s="2"/>
      <c r="S34" s="2"/>
      <c r="T34" s="2"/>
      <c r="U34" s="2"/>
      <c r="V34" s="2"/>
      <c r="W34" s="2"/>
      <c r="X34" s="2"/>
    </row>
    <row r="35" spans="1:24" ht="12.75" customHeight="1" x14ac:dyDescent="0.2">
      <c r="A35" s="7"/>
      <c r="B35" s="7"/>
      <c r="C35" s="11"/>
      <c r="D35" s="7"/>
      <c r="E35" s="3"/>
      <c r="F35" s="4"/>
      <c r="G35" s="4"/>
      <c r="H35" s="10"/>
      <c r="I35" s="4"/>
      <c r="J35" s="4"/>
      <c r="K35" s="4"/>
      <c r="L35" s="4"/>
      <c r="M35" s="3"/>
      <c r="N35" s="3"/>
      <c r="O35" s="3"/>
      <c r="P35" s="9"/>
      <c r="Q35" s="2"/>
      <c r="R35" s="2"/>
      <c r="S35" s="2"/>
      <c r="T35" s="2"/>
      <c r="U35" s="2"/>
      <c r="V35" s="2"/>
      <c r="W35" s="2"/>
      <c r="X35" s="2"/>
    </row>
    <row r="36" spans="1:24" ht="12.75" customHeight="1" x14ac:dyDescent="0.2">
      <c r="A36" s="7"/>
      <c r="B36" s="7"/>
      <c r="C36" s="11"/>
      <c r="D36" s="7"/>
      <c r="E36" s="3"/>
      <c r="F36" s="4"/>
      <c r="G36" s="4"/>
      <c r="H36" s="10"/>
      <c r="I36" s="4"/>
      <c r="J36" s="4"/>
      <c r="K36" s="4"/>
      <c r="L36" s="4"/>
      <c r="M36" s="4"/>
      <c r="N36" s="4"/>
      <c r="O36" s="4"/>
      <c r="P36" s="9"/>
      <c r="Q36" s="2"/>
      <c r="R36" s="2"/>
      <c r="S36" s="2"/>
      <c r="T36" s="2"/>
      <c r="U36" s="2"/>
      <c r="V36" s="2"/>
      <c r="W36" s="2"/>
      <c r="X36" s="2"/>
    </row>
    <row r="37" spans="1:24" ht="12.75" customHeight="1" x14ac:dyDescent="0.2">
      <c r="A37" s="1"/>
      <c r="B37" s="65" t="s">
        <v>43</v>
      </c>
      <c r="C37" s="66"/>
      <c r="D37" s="153" t="s">
        <v>52</v>
      </c>
      <c r="E37" s="153"/>
      <c r="F37" s="153"/>
      <c r="G37" s="153"/>
      <c r="H37" s="1"/>
      <c r="I37" s="65" t="s">
        <v>44</v>
      </c>
      <c r="J37" s="66"/>
      <c r="K37" s="66"/>
      <c r="L37" s="66"/>
      <c r="M37" s="66"/>
      <c r="N37" s="153" t="s">
        <v>52</v>
      </c>
      <c r="O37" s="153"/>
      <c r="P37" s="153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">
      <c r="A38" s="1"/>
      <c r="B38" s="1"/>
      <c r="C38" s="146" t="s">
        <v>42</v>
      </c>
      <c r="D38" s="146"/>
      <c r="E38" s="146"/>
      <c r="F38" s="146"/>
      <c r="G38" s="146"/>
      <c r="H38" s="1"/>
      <c r="I38" s="1"/>
      <c r="J38" s="146" t="s">
        <v>42</v>
      </c>
      <c r="K38" s="146"/>
      <c r="L38" s="146"/>
      <c r="M38" s="146"/>
      <c r="N38" s="146"/>
      <c r="O38" s="146"/>
      <c r="P38" s="146"/>
      <c r="Q38" s="1"/>
      <c r="R38" s="1"/>
      <c r="S38" s="1"/>
      <c r="T38" s="1"/>
      <c r="U38" s="1"/>
      <c r="V38" s="1"/>
      <c r="W38" s="1"/>
      <c r="X38" s="1"/>
    </row>
    <row r="39" spans="1:24" ht="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">
      <c r="A40" s="1"/>
      <c r="B40" s="1"/>
      <c r="C40" s="1"/>
      <c r="D40" s="1"/>
      <c r="E40" s="1"/>
      <c r="F40" s="1"/>
      <c r="G40" s="1"/>
      <c r="H40" s="1"/>
      <c r="I40" s="1" t="s">
        <v>53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</sheetData>
  <mergeCells count="19">
    <mergeCell ref="C38:G38"/>
    <mergeCell ref="J38:P38"/>
    <mergeCell ref="F14:K14"/>
    <mergeCell ref="L14:P14"/>
    <mergeCell ref="B33:K33"/>
    <mergeCell ref="D37:G37"/>
    <mergeCell ref="N37:P37"/>
    <mergeCell ref="E14:E15"/>
    <mergeCell ref="A10:B10"/>
    <mergeCell ref="A14:A15"/>
    <mergeCell ref="B14:B15"/>
    <mergeCell ref="C14:C15"/>
    <mergeCell ref="D14:D15"/>
    <mergeCell ref="A9:B9"/>
    <mergeCell ref="A4:P4"/>
    <mergeCell ref="A5:P5"/>
    <mergeCell ref="A6:P6"/>
    <mergeCell ref="A7:B7"/>
    <mergeCell ref="A8:B8"/>
  </mergeCells>
  <printOptions horizontalCentered="1"/>
  <pageMargins left="0.70866141732283472" right="0.70866141732283472" top="0.74803149606299213" bottom="0.74803149606299213" header="0" footer="0"/>
  <pageSetup scale="75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5"/>
  <sheetViews>
    <sheetView view="pageBreakPreview" zoomScale="85" zoomScaleNormal="100" zoomScaleSheetLayoutView="85" workbookViewId="0">
      <selection activeCell="D13" sqref="D13"/>
    </sheetView>
  </sheetViews>
  <sheetFormatPr defaultColWidth="8.85546875" defaultRowHeight="12.75" x14ac:dyDescent="0.2"/>
  <cols>
    <col min="1" max="1" width="10.28515625" style="55" customWidth="1"/>
    <col min="2" max="2" width="36.140625" style="55" customWidth="1"/>
    <col min="3" max="3" width="16.42578125" style="55" customWidth="1"/>
    <col min="4" max="4" width="21.85546875" style="55" customWidth="1"/>
    <col min="5" max="16384" width="8.85546875" style="55"/>
  </cols>
  <sheetData>
    <row r="1" spans="1:4" x14ac:dyDescent="0.2">
      <c r="D1" s="54" t="s">
        <v>45</v>
      </c>
    </row>
    <row r="2" spans="1:4" x14ac:dyDescent="0.2">
      <c r="D2" s="54" t="s">
        <v>25</v>
      </c>
    </row>
    <row r="3" spans="1:4" x14ac:dyDescent="0.2">
      <c r="D3" s="54" t="s">
        <v>26</v>
      </c>
    </row>
    <row r="5" spans="1:4" x14ac:dyDescent="0.2">
      <c r="C5" s="58" t="s">
        <v>36</v>
      </c>
      <c r="D5" s="57"/>
    </row>
    <row r="6" spans="1:4" x14ac:dyDescent="0.2">
      <c r="D6" s="69" t="s">
        <v>46</v>
      </c>
    </row>
    <row r="7" spans="1:4" ht="7.15" customHeight="1" x14ac:dyDescent="0.2">
      <c r="D7" s="59"/>
    </row>
    <row r="8" spans="1:4" x14ac:dyDescent="0.2">
      <c r="D8" s="55" t="s">
        <v>35</v>
      </c>
    </row>
    <row r="9" spans="1:4" x14ac:dyDescent="0.2">
      <c r="D9" s="54" t="s">
        <v>66</v>
      </c>
    </row>
    <row r="11" spans="1:4" ht="18.75" x14ac:dyDescent="0.3">
      <c r="A11" s="175" t="s">
        <v>47</v>
      </c>
      <c r="B11" s="175"/>
      <c r="C11" s="175"/>
      <c r="D11" s="175"/>
    </row>
    <row r="13" spans="1:4" x14ac:dyDescent="0.2">
      <c r="A13" s="55" t="s">
        <v>61</v>
      </c>
    </row>
    <row r="14" spans="1:4" x14ac:dyDescent="0.2">
      <c r="A14" s="55" t="s">
        <v>62</v>
      </c>
    </row>
    <row r="15" spans="1:4" x14ac:dyDescent="0.2">
      <c r="A15" s="55" t="s">
        <v>63</v>
      </c>
    </row>
    <row r="16" spans="1:4" x14ac:dyDescent="0.2">
      <c r="A16" s="55" t="s">
        <v>37</v>
      </c>
    </row>
    <row r="17" spans="1:4" ht="8.4499999999999993" customHeight="1" x14ac:dyDescent="0.2"/>
    <row r="18" spans="1:4" x14ac:dyDescent="0.2">
      <c r="D18" s="54" t="s">
        <v>64</v>
      </c>
    </row>
    <row r="19" spans="1:4" ht="6" customHeight="1" x14ac:dyDescent="0.2"/>
    <row r="20" spans="1:4" ht="21.6" customHeight="1" x14ac:dyDescent="0.2">
      <c r="A20" s="60" t="s">
        <v>38</v>
      </c>
      <c r="B20" s="176" t="s">
        <v>39</v>
      </c>
      <c r="C20" s="176"/>
      <c r="D20" s="61" t="s">
        <v>40</v>
      </c>
    </row>
    <row r="21" spans="1:4" ht="27.6" customHeight="1" x14ac:dyDescent="0.2">
      <c r="A21" s="63">
        <v>1</v>
      </c>
      <c r="B21" s="177" t="s">
        <v>54</v>
      </c>
      <c r="C21" s="178"/>
      <c r="D21" s="62" t="e">
        <f>#REF!</f>
        <v>#REF!</v>
      </c>
    </row>
    <row r="22" spans="1:4" ht="13.9" customHeight="1" x14ac:dyDescent="0.2">
      <c r="A22" s="179" t="s">
        <v>32</v>
      </c>
      <c r="B22" s="179"/>
      <c r="C22" s="179"/>
      <c r="D22" s="64" t="e">
        <f>D21</f>
        <v>#REF!</v>
      </c>
    </row>
    <row r="23" spans="1:4" ht="13.9" customHeight="1" x14ac:dyDescent="0.2">
      <c r="A23" s="70"/>
      <c r="B23" s="70"/>
      <c r="C23" s="70"/>
      <c r="D23" s="71"/>
    </row>
    <row r="24" spans="1:4" ht="22.9" customHeight="1" x14ac:dyDescent="0.2">
      <c r="A24" s="180" t="s">
        <v>65</v>
      </c>
      <c r="B24" s="180"/>
      <c r="C24" s="180"/>
      <c r="D24" s="62" t="e">
        <f>D22*0</f>
        <v>#REF!</v>
      </c>
    </row>
    <row r="25" spans="1:4" ht="13.9" customHeight="1" x14ac:dyDescent="0.2">
      <c r="A25" s="181" t="s">
        <v>41</v>
      </c>
      <c r="B25" s="182"/>
      <c r="C25" s="183"/>
      <c r="D25" s="56"/>
    </row>
    <row r="26" spans="1:4" ht="13.9" customHeight="1" x14ac:dyDescent="0.2">
      <c r="A26" s="179" t="s">
        <v>48</v>
      </c>
      <c r="B26" s="179"/>
      <c r="C26" s="179"/>
      <c r="D26" s="64" t="e">
        <f>D22+D24</f>
        <v>#REF!</v>
      </c>
    </row>
    <row r="27" spans="1:4" ht="13.9" customHeight="1" x14ac:dyDescent="0.2">
      <c r="A27" s="184" t="s">
        <v>49</v>
      </c>
      <c r="B27" s="184"/>
      <c r="C27" s="184"/>
      <c r="D27" s="64"/>
    </row>
    <row r="28" spans="1:4" ht="13.9" customHeight="1" x14ac:dyDescent="0.2">
      <c r="A28" s="74"/>
      <c r="B28" s="72" t="s">
        <v>57</v>
      </c>
      <c r="C28" s="73"/>
      <c r="D28" s="62"/>
    </row>
    <row r="29" spans="1:4" ht="13.9" customHeight="1" x14ac:dyDescent="0.2">
      <c r="A29" s="74"/>
      <c r="B29" s="72" t="s">
        <v>50</v>
      </c>
      <c r="C29" s="73"/>
      <c r="D29" s="62"/>
    </row>
    <row r="30" spans="1:4" ht="13.9" customHeight="1" x14ac:dyDescent="0.2">
      <c r="A30" s="74"/>
      <c r="B30" s="72" t="s">
        <v>58</v>
      </c>
      <c r="C30" s="73"/>
      <c r="D30" s="77"/>
    </row>
    <row r="31" spans="1:4" ht="13.9" customHeight="1" x14ac:dyDescent="0.2">
      <c r="A31" s="74"/>
      <c r="B31" s="72" t="s">
        <v>59</v>
      </c>
      <c r="C31" s="73"/>
      <c r="D31" s="77"/>
    </row>
    <row r="32" spans="1:4" ht="13.9" customHeight="1" x14ac:dyDescent="0.2">
      <c r="A32" s="185" t="s">
        <v>51</v>
      </c>
      <c r="B32" s="186"/>
      <c r="C32" s="187"/>
      <c r="D32" s="75" t="e">
        <f>SUM(D26:D31)</f>
        <v>#REF!</v>
      </c>
    </row>
    <row r="33" spans="1:4" x14ac:dyDescent="0.2">
      <c r="D33" s="42"/>
    </row>
    <row r="36" spans="1:4" x14ac:dyDescent="0.2">
      <c r="A36" s="55" t="s">
        <v>33</v>
      </c>
      <c r="B36" s="173" t="s">
        <v>52</v>
      </c>
      <c r="C36" s="173"/>
    </row>
    <row r="37" spans="1:4" x14ac:dyDescent="0.2">
      <c r="B37" s="174" t="s">
        <v>42</v>
      </c>
      <c r="C37" s="174"/>
    </row>
    <row r="38" spans="1:4" ht="6.6" customHeight="1" x14ac:dyDescent="0.2"/>
    <row r="39" spans="1:4" x14ac:dyDescent="0.2">
      <c r="A39" s="55" t="s">
        <v>53</v>
      </c>
    </row>
    <row r="40" spans="1:4" ht="6.6" customHeight="1" x14ac:dyDescent="0.2"/>
    <row r="42" spans="1:4" x14ac:dyDescent="0.2">
      <c r="A42" s="55" t="s">
        <v>34</v>
      </c>
      <c r="B42" s="173" t="s">
        <v>52</v>
      </c>
      <c r="C42" s="173"/>
    </row>
    <row r="43" spans="1:4" x14ac:dyDescent="0.2">
      <c r="B43" s="174" t="s">
        <v>42</v>
      </c>
      <c r="C43" s="174"/>
    </row>
    <row r="44" spans="1:4" ht="6.6" customHeight="1" x14ac:dyDescent="0.2"/>
    <row r="45" spans="1:4" x14ac:dyDescent="0.2">
      <c r="A45" s="55" t="s">
        <v>53</v>
      </c>
    </row>
  </sheetData>
  <mergeCells count="13">
    <mergeCell ref="B42:C42"/>
    <mergeCell ref="B43:C43"/>
    <mergeCell ref="B37:C37"/>
    <mergeCell ref="B36:C36"/>
    <mergeCell ref="A11:D11"/>
    <mergeCell ref="B20:C20"/>
    <mergeCell ref="B21:C21"/>
    <mergeCell ref="A22:C22"/>
    <mergeCell ref="A24:C24"/>
    <mergeCell ref="A25:C25"/>
    <mergeCell ref="A26:C26"/>
    <mergeCell ref="A27:C27"/>
    <mergeCell ref="A32:C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zemes d</vt:lpstr>
      <vt:lpstr>pilsetas kakis</vt:lpstr>
      <vt:lpstr>labiekart</vt:lpstr>
      <vt:lpstr>buvn koptame</vt:lpstr>
      <vt:lpstr>'buvn koptame'!Drukas_apgabals</vt:lpstr>
      <vt:lpstr>'pilsetas kakis'!Drukas_apgabals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Uģis Priedītis</dc:creator>
  <cp:lastModifiedBy>Zanda Riekstina</cp:lastModifiedBy>
  <cp:lastPrinted>2025-02-14T11:12:48Z</cp:lastPrinted>
  <dcterms:created xsi:type="dcterms:W3CDTF">2024-11-15T13:26:41Z</dcterms:created>
  <dcterms:modified xsi:type="dcterms:W3CDTF">2025-02-27T07:45:34Z</dcterms:modified>
</cp:coreProperties>
</file>