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5af8c90a-9783-44d9-90bc-d511266bf916/"/>
    </mc:Choice>
  </mc:AlternateContent>
  <bookViews>
    <workbookView xWindow="-28920" yWindow="-120" windowWidth="29040" windowHeight="15720" tabRatio="500"/>
  </bookViews>
  <sheets>
    <sheet name="Plāns" sheetId="1" r:id="rId1"/>
  </sheets>
  <definedNames>
    <definedName name="_xlnm.Print_Titles" localSheetId="0">Plāns!$12:$13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52" i="1" l="1"/>
  <c r="F151" i="1"/>
  <c r="F150" i="1"/>
  <c r="F149" i="1"/>
  <c r="E197" i="1"/>
  <c r="D94" i="1" l="1"/>
  <c r="E94" i="1"/>
  <c r="F94" i="1"/>
  <c r="F145" i="1" l="1"/>
  <c r="E145" i="1"/>
  <c r="D145" i="1"/>
  <c r="D114" i="1" l="1"/>
  <c r="E209" i="1" l="1"/>
  <c r="D209" i="1" l="1"/>
  <c r="F209" i="1" l="1"/>
  <c r="F194" i="1"/>
  <c r="E194" i="1"/>
  <c r="D194" i="1"/>
  <c r="F182" i="1"/>
  <c r="E182" i="1"/>
  <c r="D182" i="1"/>
  <c r="F155" i="1"/>
  <c r="E155" i="1"/>
  <c r="D155" i="1"/>
  <c r="F132" i="1"/>
  <c r="E132" i="1"/>
  <c r="D132" i="1"/>
  <c r="F114" i="1"/>
  <c r="E114" i="1"/>
  <c r="F106" i="1"/>
  <c r="E106" i="1"/>
  <c r="D106" i="1"/>
  <c r="F75" i="1"/>
  <c r="E75" i="1"/>
  <c r="D75" i="1"/>
  <c r="F65" i="1"/>
  <c r="E65" i="1"/>
  <c r="D65" i="1"/>
  <c r="F58" i="1"/>
  <c r="E58" i="1"/>
  <c r="D58" i="1"/>
  <c r="F47" i="1"/>
  <c r="E47" i="1"/>
  <c r="D47" i="1"/>
  <c r="F37" i="1"/>
  <c r="E37" i="1"/>
  <c r="D37" i="1"/>
  <c r="F23" i="1"/>
  <c r="E23" i="1"/>
  <c r="D23" i="1"/>
  <c r="E211" i="1" l="1"/>
  <c r="F211" i="1"/>
  <c r="D211" i="1"/>
</calcChain>
</file>

<file path=xl/sharedStrings.xml><?xml version="1.0" encoding="utf-8"?>
<sst xmlns="http://schemas.openxmlformats.org/spreadsheetml/2006/main" count="216" uniqueCount="204">
  <si>
    <t>4. PIELIKUMS</t>
  </si>
  <si>
    <t>Limbažu novada domes</t>
  </si>
  <si>
    <t xml:space="preserve">  </t>
  </si>
  <si>
    <t xml:space="preserve"> Nr. p.k.</t>
  </si>
  <si>
    <t>Teritorija</t>
  </si>
  <si>
    <t>Projekta nosaukums</t>
  </si>
  <si>
    <t xml:space="preserve">Plānotās izmaksas, EUR  </t>
  </si>
  <si>
    <t>Ainažu pilsēta un pagasts</t>
  </si>
  <si>
    <t>Pilsētas un pagastu autoceļu un ielu ikdienas operatīvā uzturēšana (atbilstoši uzturēšanas klasei). Sniega tīrīšana, profilēšana, pretputes iestrāde, nomaļu pļaušana, bedrīšu remonts un tml.</t>
  </si>
  <si>
    <t>Kopā Ainažu pilsētā un pagastā EUR:</t>
  </si>
  <si>
    <t>Alojas pilsēta un pagasts</t>
  </si>
  <si>
    <t>Kopā Alojas pilsētā un pagastā EUR:</t>
  </si>
  <si>
    <t>Braslavas pagasts</t>
  </si>
  <si>
    <t>Pagasta autoceļu un ielu ikdienas operatīvā uzturēšana (atbilstoši uzturēšanas klasei). Sniega tīrīšana, profilēšana, pretputes iestrāde, nomaļu pļaušana, bedrīšu remonts un tml.</t>
  </si>
  <si>
    <t>Kopā  Braslavas pagastā EUR:</t>
  </si>
  <si>
    <t>Brīvzemnieku pagasts</t>
  </si>
  <si>
    <t>Kopā  Brīvzemnieku pagastā EUR:</t>
  </si>
  <si>
    <t>Salacgrīvas pilsēta un pagasts</t>
  </si>
  <si>
    <t>Kopā Salacgrīvas pilsētā un pagastā EUR:</t>
  </si>
  <si>
    <t>Liepupes pagasts</t>
  </si>
  <si>
    <t>Kopā Liepupes pagastā EUR:</t>
  </si>
  <si>
    <t>Staiceles pilsēta un pagasts</t>
  </si>
  <si>
    <t>Kopā Staiceles pilsētā un pagastā EUR:</t>
  </si>
  <si>
    <t>B1-04 Ķipēni-Neikene (apauguma noņemšana, grāvju atjaunošana, m/m maisījuma iestrāde)</t>
  </si>
  <si>
    <t>1-05 Meža iela un Smilšu iela Dubultās virsmas apstrāde 1664 kvm</t>
  </si>
  <si>
    <t>C1-38 Burtnieki- Ķipēni grants seguma atjaunošana</t>
  </si>
  <si>
    <t>Kopā Katvaru pagastā EUR:</t>
  </si>
  <si>
    <t>Pāles pagasts</t>
  </si>
  <si>
    <t>Ceļa B3-14 "Brīvuļi-Ārciems" grants seguma dilumkārtas atjaunošana, grāvju atjaunošana, apauguma noņemšana</t>
  </si>
  <si>
    <t>Ceļa B3-06 "Aizvēji-Ārciema stacija" grants seguma dilumkārtas atjaunošana, grāvju tīrīšana, atjaunošana, apauguma noņemšana</t>
  </si>
  <si>
    <t>Ceļa  A3-02 "Plēšas-Pāle" grants seguma dilumkārtas atjaunošana</t>
  </si>
  <si>
    <t>Kopā Pāles pagastā EUR</t>
  </si>
  <si>
    <t>Skultes pagasts</t>
  </si>
  <si>
    <t>Tilts pār Aģi pie Īvēm  B4-07 remonts, Tilts pār Aģi pie Anniņiem (konusa nostiprināšana)</t>
  </si>
  <si>
    <t>B4-03 Cīruļi - Mētras (dilumkārtas atjaunošana, apauguma (vaļņu) noņemšana lokālos posmos)</t>
  </si>
  <si>
    <t>B4-05 Rūniņi - Dzirnupes (dilumkārtas atjaunošana, apauguma (vaļņu) noņemšana lokālos posmos)</t>
  </si>
  <si>
    <t>C4-053 Mierlejas – Klīģeri, 4-089 Irbenāju iela (dilumkārtas atjaunošana, apauguma (vaļņu) noņemšana lokālos posmos, brauktuves paplašināšana)</t>
  </si>
  <si>
    <t>4-048 Alfas prospekts,4-101 Koklīšu iela (dilumkārtas atjaunošana, apauguma (vaļņu) noņemšana lokālos posmos)</t>
  </si>
  <si>
    <t>4-410 Vidus prospekts, 4-374 Kraujas iela (dilumkārtas atjaunošana, apauguma (vaļņu) noņemšana lokālos posmos)</t>
  </si>
  <si>
    <t>4-413 Zaķu iela, 4-388 Mucenieku iela (dilumkārtas atjaunošana, apauguma (vaļņu) noņemšana lokālos posmos)</t>
  </si>
  <si>
    <t>4-358 Buru iela, 4-391 Pļavu iela (dilumkārtas atjaunošana, apauguma (vaļņu) noņemšana lokālos posmos)</t>
  </si>
  <si>
    <t>4-095 Jūrkalnes iela,4-061 Biologu iela (dilumkārtas atjaunošana, apauguma (vaļņu) noņemšana lokālos posmos)</t>
  </si>
  <si>
    <t>Kopā: Skulte pagastā EUR</t>
  </si>
  <si>
    <t>Viļķenes pagasts</t>
  </si>
  <si>
    <t xml:space="preserve">A6.-02 Viļķene – Zaķi –  apauguma noņemšana, grants seguma dilumkārtas atjaunošana </t>
  </si>
  <si>
    <t>6.-02 Briežu gatve  - apauguma noņemšana, novadgrāvju tīrīšana</t>
  </si>
  <si>
    <t>B6.-05 Arupīte - Lauvas - apauguma noņemšana, grants seguma dilumkārtas atjaunošana</t>
  </si>
  <si>
    <t>Kopā Viļķenes pagastā EUR:</t>
  </si>
  <si>
    <t>Kopā Limbažu pagastā EUR:</t>
  </si>
  <si>
    <t>Vidrižu pagasts</t>
  </si>
  <si>
    <t>Kopā Vidrižu pagastā EUR:</t>
  </si>
  <si>
    <t>Umurgas pagasts</t>
  </si>
  <si>
    <t>B7-10 Sīļi Jaunzemnieki grants seguma dilumkārtas atjaunošana apauguma  noņemšana lokālos posmos</t>
  </si>
  <si>
    <t>B7 -01 Indrāni-Egles grants seguma dilumkārtas atjaunošana</t>
  </si>
  <si>
    <t xml:space="preserve">Kopā Umurgas pagasts EUR: </t>
  </si>
  <si>
    <t>Dubultā virsmas apstrāde Celtnieku ielā</t>
  </si>
  <si>
    <t>Kopā Limbažu pilsētā EUR:</t>
  </si>
  <si>
    <t>Kopā Limbažu novadā EUR:</t>
  </si>
  <si>
    <t>30.01.2025. sēdes lēmumam Nr.70</t>
  </si>
  <si>
    <t>(protokols Nr.1, 71.)</t>
  </si>
  <si>
    <t>Ganību ielas asfalta  dilumkārtas atjaunošana, lietus kanalizācijas sakārtošana .</t>
  </si>
  <si>
    <t>Dubultā virsmas apstrāde 8. marta un Bērzu ielās</t>
  </si>
  <si>
    <t>Limbažu pilsēta</t>
  </si>
  <si>
    <t>Limbažu novada pašvaldības autoceļu un ielu uzturēšanas plāns 2026.- 2028. gadam</t>
  </si>
  <si>
    <t>C3-05 “Pāle-Ērgļu purvs” ceļa nomaļu apauguma noņemšana, asfalbetona seguma atjaunošana</t>
  </si>
  <si>
    <t>B3-17 "Strēlnieki-Ārciema Stacija" ceļa nomaļu apauguma noņemšana, grants seguma dilumkārtas atjaunošana</t>
  </si>
  <si>
    <t>B3-08 "Ķegumi-Pāle" ceļa nomaļu apauguma noņemšana</t>
  </si>
  <si>
    <t>Pagasta autoceļu un ielu ikdienas operatīvā uzturēšana (atbilstoši uzturēšanas klasei). Sniega tīrīšana, profilēšana, pretputes iestrāde, nomaļu pļaušana, bedrīšu remonts, ceļa zīmju iegāde un tml.</t>
  </si>
  <si>
    <r>
      <t>B6.-04</t>
    </r>
    <r>
      <rPr>
        <sz val="11"/>
        <color theme="1"/>
        <rFont val="Times New Roman"/>
        <family val="1"/>
        <charset val="186"/>
      </rPr>
      <t xml:space="preserve"> Sproģi - Priede – grants seguma dilumkārtas atjaunošana, novadgrāvju atjaunošana</t>
    </r>
  </si>
  <si>
    <t>A6.-08 Zeltiņi - Priči - grants seguma dilumkārtas atjaunošana, novadgrāvju tīrīšana</t>
  </si>
  <si>
    <t>B6.-08 Cīruļi - Blome grants seguma dilumkārtas atjaunošana</t>
  </si>
  <si>
    <t>Zāles ielas asfalta dilumkārtas atjaunošana</t>
  </si>
  <si>
    <t>C1-47 Atpūtas Strazdiņi Tiegaži asfaltkārtas atjaunošana</t>
  </si>
  <si>
    <t>B7-18 Egles-Umurga grants seguma dilumkārtas atjaunošana apauguma noņemšana lokālos posmos</t>
  </si>
  <si>
    <t>B7-07 Vēži Kaijas grants seguma dilumkārtas atjaunošana</t>
  </si>
  <si>
    <t>B7-42 Avoti Skaistkalni apauguma noņemšana, m/m maisījuma iestrāde</t>
  </si>
  <si>
    <t>Bruģēta celiņa izbūve Dzirnavu ielā 240 m</t>
  </si>
  <si>
    <t>Kluba ielas grants dilumkārtas atjaunošana 152 m</t>
  </si>
  <si>
    <t>Avotu ielas grants dilumkārtas atjaunošana 117 m</t>
  </si>
  <si>
    <t>Dārza ielas grants dilumkārtas atjaunošana 117 m</t>
  </si>
  <si>
    <t>Lauku ielas dilumkārtas atjaunošana 484 m</t>
  </si>
  <si>
    <t>37B12 Glāži- Melderīši grants dilumkārtas atjaunošana</t>
  </si>
  <si>
    <t>37C12 Jogliņas- Būvmeistari tilta sakārtošana</t>
  </si>
  <si>
    <t>37B14 Glāži - Jāņkalni grants seguma dilumkārtas atjaunošana, tilta sakārtošana</t>
  </si>
  <si>
    <t>Nākotnes iela seguma maiņa</t>
  </si>
  <si>
    <t>Ielu bedrīšu aizpildīšana ar bitumena emulsiju un dolomīta šķembām Lielā iela, Dzirnavu iela, Cepļu iela, Nākotnes iela</t>
  </si>
  <si>
    <t>37B08 Rēciems - Megras seguma dilumkārtas atjaunošana, apauguma noņemšana</t>
  </si>
  <si>
    <t>37B05 Vecjurkas - Dzērves seguma dilumkārtas atjaunošana, apauguma noņemšana</t>
  </si>
  <si>
    <t>37B03 Liepiņas - Kabi seguma dilumkārtas atjaunošana, apauguma noņemšana</t>
  </si>
  <si>
    <t>37B06 Graudiņi - Līciems seguma dilumkārtas atjaunošana, apauguma noņemšana</t>
  </si>
  <si>
    <t>37A01 Vīķi - Vecjurkas seguma dilumkārtas atjaunošana, apauguma noņemšana</t>
  </si>
  <si>
    <t>E-2 Baznīcas iela - asfalta seguma atjaunošana</t>
  </si>
  <si>
    <t>E-1 Ausekļa iela (grants seguma dilumkārtas atjaunošana)</t>
  </si>
  <si>
    <t>E-5 Dārza iela (grants seguma dilumkārtas atjaunošana)</t>
  </si>
  <si>
    <t>E-16 Līvānu iela (grants seguma dilumkārtas atjaunošana)</t>
  </si>
  <si>
    <t>E-20 Parka iela (grants seguma dilumkārtas atjaunošana)</t>
  </si>
  <si>
    <t>E-21 Pērses iela (grants seguma dilumkārtas atjaunošana)</t>
  </si>
  <si>
    <t>27B04 Zemgaļi-Bedrītes (grants seguma dilumkārtas atjaunošana)</t>
  </si>
  <si>
    <t>27B16 Nikšas -Ieviņas (grants seguma dilumkārtas atjaunošana)</t>
  </si>
  <si>
    <r>
      <t xml:space="preserve">A4-02 Kalnozoli -Ozolaine  </t>
    </r>
    <r>
      <rPr>
        <sz val="11"/>
        <color theme="1"/>
        <rFont val="Times New Roman"/>
        <family val="1"/>
        <charset val="186"/>
      </rPr>
      <t>(dilumkārtas atjaunošana, apauguma (vaļņu) noņemšana lokālos posmos)</t>
    </r>
  </si>
  <si>
    <t>C4-103 Tiltiņi-Raibumi (dilumkārtas atjaunošana, apauguma (vaļņu) noņemšana lokālos posmos)</t>
  </si>
  <si>
    <t>Limbažu pagasts</t>
  </si>
  <si>
    <t>A14 Vecsalaca - Mērnieki - grants seguma dilumkārtas atjaunošana, apauguma noņemšana lokālos posmos</t>
  </si>
  <si>
    <t>C10 Pašupes ceļš - grants seguma dilumkārtas atjaunošana, apauguma noņemšana lokālos posmos</t>
  </si>
  <si>
    <t>B64 Ceļš uz Pārupi -grants seguma uzlabošana, apauguma noņemšana</t>
  </si>
  <si>
    <t>Kāpu iela - grants seguma dilumkārtas atjaunošana</t>
  </si>
  <si>
    <t>Tilts uz lauku ceļa B37 “Medņi – Svētupe” (koka klāja remonts)</t>
  </si>
  <si>
    <t>B57 “Lielurgas – Oltūži” (Grants seguma dilumkārtas atjaunošana, apauguma/vaļnu noņemšana, caurteku nomaiņa)</t>
  </si>
  <si>
    <t>Āķu iela, Salacgrīvas pagasts (caurtekas izbūve, grāvju tīrīšana)</t>
  </si>
  <si>
    <t>A1 "Kuiviži-Šmiti" (Grants seguma dilumkārtas atjaunošana)</t>
  </si>
  <si>
    <r>
      <t>A17 Vecmuiža - Dāči (</t>
    </r>
    <r>
      <rPr>
        <sz val="11"/>
        <rFont val="Times New Roman"/>
        <family val="1"/>
        <charset val="1"/>
      </rPr>
      <t>Grants seguma dilumkārtas atjaunošana)</t>
    </r>
  </si>
  <si>
    <t>A32 Zaķi - Tūja (Grants seguma dilumkārtas atjaunošana)</t>
  </si>
  <si>
    <r>
      <t>A19 Tūja - Ežurgas (</t>
    </r>
    <r>
      <rPr>
        <sz val="11"/>
        <rFont val="Times New Roman"/>
        <family val="1"/>
        <charset val="1"/>
      </rPr>
      <t>Grants seguma dilumkārtas atjaunošana)</t>
    </r>
  </si>
  <si>
    <r>
      <t>C42 Tūjas šoseja - Birzmaļi (</t>
    </r>
    <r>
      <rPr>
        <sz val="11"/>
        <rFont val="Times New Roman"/>
        <family val="1"/>
        <charset val="1"/>
      </rPr>
      <t>Grants seguma dilumkārtas atjaunošana)</t>
    </r>
  </si>
  <si>
    <t xml:space="preserve">A30 Sniedzes - Silnieki (Grants seguma dilumkārtas atjaunošana) </t>
  </si>
  <si>
    <r>
      <t>B7 Niedras -  Tallinas šoseja (</t>
    </r>
    <r>
      <rPr>
        <sz val="11"/>
        <rFont val="Times New Roman"/>
        <family val="1"/>
        <charset val="1"/>
      </rPr>
      <t>Grants seguma dilumkārtas atjaunošana)</t>
    </r>
  </si>
  <si>
    <t>A16 Baznīca - Pidas - Pagasta padome (Grants seguma dilumkārtas atjaunošana)</t>
  </si>
  <si>
    <t>B5-03 Tiņas-Lauri (dilumkārtas atjaunošana)</t>
  </si>
  <si>
    <t>B5-19 Vecpemmas-Eglītes (dilumkārtas atjaunošana)</t>
  </si>
  <si>
    <t>B5-18 Mārupes-Ratnieki (dilumkārtas atjaunošana)</t>
  </si>
  <si>
    <t>C5-3 Kalte - Monīši (dilumkārtas atjaunošana,apauguma noņemšana)</t>
  </si>
  <si>
    <t>C5-9 Bērziņi  - Saulītes (dilumkārtas atjaunošana,apauguma noņemšana)</t>
  </si>
  <si>
    <t>A5-02 Jaunlankšas - Stūrīši  (dilumkārtas atjaunošana,apauguma noņemšana)</t>
  </si>
  <si>
    <t xml:space="preserve">Tiltu remontam    </t>
  </si>
  <si>
    <t>Līvānu iela (grants dilumkārtas atjaunošana)</t>
  </si>
  <si>
    <t>48 B01 Priedītes - Purzemnieki  (grants dilumkārtas atjaunošana)</t>
  </si>
  <si>
    <t>2500.00</t>
  </si>
  <si>
    <t>48A02 Nākotnes -Mežniecība ( grants dilumkārtas atjaunošana)</t>
  </si>
  <si>
    <t>48C22Kalnozoli-Tiltnieki (grants dilumkārtas atjaunošana)</t>
  </si>
  <si>
    <t>48C21 Puikules stacija- Ķikuti (grants dilumkārtas atjaunošana)</t>
  </si>
  <si>
    <t>44B20 Urga-Kalniņi-Blauviņas (dilumkārtas atjaunošana)</t>
  </si>
  <si>
    <t>44B08 Braslava-Purvēni (dilumkārtas atjaunošana)</t>
  </si>
  <si>
    <t>48C05 Klāmaņi- Venteri</t>
  </si>
  <si>
    <t>44B19 Vilzēnmuiža-Blauviņas (grants dilumkārtas atjaunošana)</t>
  </si>
  <si>
    <t>Katvaru pagasts</t>
  </si>
  <si>
    <t xml:space="preserve">Autoceļa B2-20 Šķērstiņi- Pīlādži, dubultās virsmas apstrāde, 1,6-2,3km </t>
  </si>
  <si>
    <r>
      <t>Ozolaine, 2.-02 - Bērnudārza iela l=175m, S= 1151 m</t>
    </r>
    <r>
      <rPr>
        <vertAlign val="superscript"/>
        <sz val="11"/>
        <color theme="1"/>
        <rFont val="Times New Roman"/>
        <family val="1"/>
        <charset val="186"/>
      </rPr>
      <t>2</t>
    </r>
    <r>
      <rPr>
        <sz val="11"/>
        <color theme="1"/>
        <rFont val="Times New Roman"/>
        <family val="1"/>
        <charset val="186"/>
      </rPr>
      <t>, asfalta izlīdzinošā frēzēšana+dilumkārtas atjaunošana hvid=4 cm</t>
    </r>
  </si>
  <si>
    <t>B2-11 Limbaži-Dārznieki minerālmateriāla maisījuma iestrāde (bīvā veidā) (tai skaitā pamatnes profilēšana sasniedzot 4% šķērsprofilu) L=500m, Hvid=15 cm, 4,5m platumā</t>
  </si>
  <si>
    <t>Dubultā virsmas apstrāde Ozolu ielā</t>
  </si>
  <si>
    <t>Dubultā virsmas apstrāde Staiceles ielā</t>
  </si>
  <si>
    <t>Avotu ielas asfalta dilumkārtas atjaunošana</t>
  </si>
  <si>
    <t>Strautu ielas seguma atsaunoša (asfalta segums) 321 m2</t>
  </si>
  <si>
    <t>4-274 Ziemeļu 07 iīnija seguma atjaunošana(dubultā virsma) 660m2</t>
  </si>
  <si>
    <t xml:space="preserve">Dūņezera ielas grants seguma atjaunošana, caurteku nomaiņa, Limbažos </t>
  </si>
  <si>
    <t>Vienkārtas virsmas apstrāde ar šķembām Stacijas ielā. Lietus kanalizācijas izbūve.</t>
  </si>
  <si>
    <t>Dubultā virsmas apstrāde Lejas ielā</t>
  </si>
  <si>
    <t>Dubultā virsmas apstrāde Alojas ielā</t>
  </si>
  <si>
    <t>Ģildes ielas remonts (bruģakmens)</t>
  </si>
  <si>
    <t>Dubultā virsmas apstrāde Zvaigžņu-Klusās-Zvejnieku ielās</t>
  </si>
  <si>
    <t>B7-14 Palejas Dreimaņi grants seguma dilumkārtas atjaunošana, grāvja atjaunošana</t>
  </si>
  <si>
    <t>7-14 Parka iela dubultā virsmas apstrāde ar bitumu un šķembām 1112 kvm</t>
  </si>
  <si>
    <t xml:space="preserve">7-08 Jaunā iela dubultā virsmas apstrāde ar  šķembām un bitumu 900 kvm </t>
  </si>
  <si>
    <t>B5-25 Bīriņu skola-Būlas (dilumkārtas atjaunošana, apauguma noņemšana)</t>
  </si>
  <si>
    <t>B5-17 Mārupes-Kalnennes (dilumkārtas ajaunošana, apauguma noņemšana)</t>
  </si>
  <si>
    <t>A5-03 Ceļmalas- Mārtiņi (dilumkārtas atjaunošana, apauguma noņemšana)</t>
  </si>
  <si>
    <t>B5-21Kroņkalni-Ceriņi (dilumkārtas atjaunošana)</t>
  </si>
  <si>
    <t>C5-05 Čakārņi-Aploki (dilumkārtas atjaunošana, apauguma noņemšana)</t>
  </si>
  <si>
    <t>B5-31 Tiņas  - Kaķi (dilumkārtas atjaunošana, apauguma noņemšana)</t>
  </si>
  <si>
    <t>B5-26 Bīriņu skola - Briedīši (dilumkārtas atjaunošana, apauguma noņemšana)</t>
  </si>
  <si>
    <t>B5-12 Rijnieki - Kārkliņi (dilumkārtas atjaunošana, apauguma noņemšana)</t>
  </si>
  <si>
    <t>B5-11 Klētnieki  - Laugas (dilumkārtas atjaunošana, apauguma noņemšana)</t>
  </si>
  <si>
    <t>B5-10 Čakārņi  - Niedras (dilumkārtas atjaunošana, apauguma noņemšana)</t>
  </si>
  <si>
    <t>B5- 5 Brieži - Vītoliņi (dilumkārtas atjaunošana, apauguma noņemšana)</t>
  </si>
  <si>
    <t>B5-06 Jaunaijaži-Garkalni (dilumkārtas atjaunošana, apauguma noņemšana lokālos posmos)</t>
  </si>
  <si>
    <t>B5-09 Čakārņi-Smilgas (dilumkārtas atjaunošana, apauguma noņemšana)</t>
  </si>
  <si>
    <t>B5-01 Ķerkavas-Jaunpurgaļi (dilumkārtas atjaunošana, apauguma noņemšana)</t>
  </si>
  <si>
    <t>C5-12 Līčupes-Kalnavoti (dilumkārtas atjaunošana)</t>
  </si>
  <si>
    <t>B5-13 Jaunstrautiņi-Segrumi (dilumkārtas atjaunošana, krūmu izciršana)</t>
  </si>
  <si>
    <t>Autoceļš B2-26 Spurģi- Norkakti grants seguma uzbēršana 15 cm biezumā 0,0-1,3km; 500 m3</t>
  </si>
  <si>
    <t>B6.- 15 Zeltiņi - Kurpnieki grants seguma dilumkārtas atjaunošana</t>
  </si>
  <si>
    <t>B6.- 13 Zeltiņi - Oltūži grants seguma dilumkārtas atjaunošana</t>
  </si>
  <si>
    <t>B6.-11 Blome - Ķimši grants seguma dilumkārtas atjaunošana</t>
  </si>
  <si>
    <t>B6.-16 Censoņi – Druvas ievalkas rakšana, caurtekas ierīkošana, grants seguma dilumkārtas atjaunošana</t>
  </si>
  <si>
    <t>6.-07 Ķircapu iela - apauguma noņemšana, grants maisījuma iestrāde, caurtekas maiņa</t>
  </si>
  <si>
    <t>A12 Līči-Kalnurgāji - grants seguma dilumkārtas atjaunošana, apauguma noņemšana lokālos posmos</t>
  </si>
  <si>
    <t>C26 Punči-Zālītes -grants seguma dilumkārtas atjaunošana, apauguma noņemšana lokālos posmos</t>
  </si>
  <si>
    <t>C29 Andrupes ceļš - grants seguma dilumkārtas atjaunošana, apauguma noņemšana lokālos posmos</t>
  </si>
  <si>
    <t>E-11 Kalēju iela - asfalta seguma atjaunošana</t>
  </si>
  <si>
    <t>E-4 Brīvības iela (grants seguma dilumkārtas atjaunošana, apauguma noņemšana)</t>
  </si>
  <si>
    <t>Tilti uz lauku ceļiem klātnes, krasta nogāžu (konusu) nostiprināšana, aizsprostu likvidēšana, gultnes tīrīšana, aizsargbarjeru atjaunošana (Tilts pār Joglu A05 Ceļinieki-Andriņi-Lielgaranžas, tilts pār Joglu B26 Kokas-Vēži, tilts pār Īģi B10 Krogzemnieki-Dzirnavas, gājēju tilts pār Joglu 27B23 Ungurpils, caurteka pār Joglu ceļš 27B08 Ruģēni-Lazdiņas)</t>
  </si>
  <si>
    <t>44B04 Mežkuņģēni-Vecskulte (dilumkārtas atjaunošana)</t>
  </si>
  <si>
    <t>44B10 Salenieki-Kaibnieki (dilumkārtas atjaunošana)</t>
  </si>
  <si>
    <t>44C06 Ķirumi-Straumēni (dilumkārtas atjaunošana)</t>
  </si>
  <si>
    <t>44C07 Krustiņi -Vecate (apauguma noņemšana, grants dilumkārtas atjaunošana)</t>
  </si>
  <si>
    <t>48C08 Valmieri -Greiži (grants dilumkārtas atjaunošana)</t>
  </si>
  <si>
    <t>48C11 Jaunpuri- Rāķis (apauguma noņemšana, dilumkārtas atjaunošana)</t>
  </si>
  <si>
    <t>48C18 Jaunpauri- Gundegas (grants dilumkārtas atjaunošana)</t>
  </si>
  <si>
    <t>Dzirnavu ielas asfaltbetona seguma uzklāšana 166 m</t>
  </si>
  <si>
    <t>Salacas ielas grants dilumkārtas atjaunošana 773 m</t>
  </si>
  <si>
    <t>C1-30 Kaijas-Ludiņkrogs (apauguma noņemšana, m/m maisījuma iestrāde)</t>
  </si>
  <si>
    <t>A1-01 Darbnīcas Klinķi apauguma noņemšana, grants seguma dilumkārtas atjaunošana lokālos posmos</t>
  </si>
  <si>
    <t>B1-14 Katvaru ceļš Katvaru skola dilumkārtas atjaunošana, caurtekas nomaiņa</t>
  </si>
  <si>
    <t>A1-03 Spriči-Tiegaži apauguma noņemšana, grants seguma dilumkārtas atjaunošana lokālos posmos</t>
  </si>
  <si>
    <t>C1-11 Pavēņi Gaiļi apauguma noņemšana, m/m maisījuma iestrāde</t>
  </si>
  <si>
    <t>Saules iela (dilumkārtas atjaunošana, apauguma noņemšana)</t>
  </si>
  <si>
    <t>4-295 Lauku iela (ielas atjaunošana)</t>
  </si>
  <si>
    <r>
      <t>4-304 Strazdu iela</t>
    </r>
    <r>
      <rPr>
        <sz val="11"/>
        <color theme="1"/>
        <rFont val="Times New Roman"/>
        <family val="1"/>
        <charset val="186"/>
      </rPr>
      <t xml:space="preserve"> (dilumkārtas atjaunošana, apauguma (vaļņu) noņemšana lokālos posmos)</t>
    </r>
  </si>
  <si>
    <t xml:space="preserve">Autoceļa B2-20 Šķērstiņi- Pīlādži, dubultās virsmas apstrāde, 0,650-1,6 km </t>
  </si>
  <si>
    <t>Lādezers  2-24 Centra iela virsmas dubultā apstrāde 1119 m2</t>
  </si>
  <si>
    <t>Lādezers 2-26 Kļavu iela virsmas dubultā apstrāde 290 m2</t>
  </si>
  <si>
    <t>Lādezers 2-29 Ezeru (Sprīdīšu) iela  virsmas dubultā apstrāde 1246 m2</t>
  </si>
  <si>
    <t>C5-4 Lienītes - Noriņas (dilumkārtas atjaunošana, apauguma noņemšana)</t>
  </si>
  <si>
    <t>B7-12 Imantas Kungkalni grants seguma dilumkārtas atjaunošana, grāvja atjaunošana lokālos posmos</t>
  </si>
  <si>
    <t>B7-02 Vainīži Vecķeņi grants seguma dilumkārtas atjaunošana lokālos posmos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</si>
</sst>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\-??\ _€_-;_-@_-"/>
  </numFmts>
  <fonts count="15" x14ac:knownFonts="1">
    <font>
      <sz val="11"/>
      <color theme="1"/>
      <name val="Calibri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2"/>
      <color theme="1"/>
      <name val="Calibri"/>
      <family val="2"/>
      <charset val="186"/>
    </font>
    <font>
      <sz val="11"/>
      <color theme="1"/>
      <name val="Times New Roman"/>
      <family val="1"/>
      <charset val="1"/>
    </font>
    <font>
      <sz val="11"/>
      <color theme="1"/>
      <name val="Calibri"/>
      <family val="2"/>
      <charset val="186"/>
    </font>
    <font>
      <sz val="10"/>
      <color rgb="FF2C363A"/>
      <name val="Verdana"/>
      <family val="2"/>
      <charset val="186"/>
    </font>
    <font>
      <sz val="11"/>
      <name val="Times New Roman"/>
      <family val="1"/>
      <charset val="1"/>
    </font>
    <font>
      <vertAlign val="superscript"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B9CDE5"/>
      </patternFill>
    </fill>
    <fill>
      <patternFill patternType="solid">
        <fgColor theme="0"/>
        <bgColor rgb="FFFFFFCC"/>
      </patternFill>
    </fill>
    <fill>
      <patternFill patternType="solid">
        <fgColor theme="4" tint="0.59987182226020086"/>
        <bgColor rgb="FF99CC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4" fontId="11" fillId="0" borderId="0" applyBorder="0" applyProtection="0"/>
    <xf numFmtId="164" fontId="11" fillId="0" borderId="0" applyBorder="0" applyProtection="0"/>
  </cellStyleXfs>
  <cellXfs count="95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center" vertical="center"/>
    </xf>
    <xf numFmtId="164" fontId="0" fillId="0" borderId="0" xfId="0" applyNumberFormat="1"/>
    <xf numFmtId="2" fontId="7" fillId="3" borderId="0" xfId="0" applyNumberFormat="1" applyFont="1" applyFill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right" wrapText="1"/>
    </xf>
    <xf numFmtId="2" fontId="0" fillId="0" borderId="1" xfId="0" applyNumberFormat="1" applyBorder="1" applyAlignment="1">
      <alignment horizontal="center" vertical="center"/>
    </xf>
    <xf numFmtId="2" fontId="3" fillId="0" borderId="1" xfId="1" applyNumberFormat="1" applyFont="1" applyBorder="1" applyAlignment="1" applyProtection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Border="1" applyAlignment="1" applyProtection="1">
      <alignment horizontal="center" vertical="center"/>
    </xf>
    <xf numFmtId="2" fontId="3" fillId="3" borderId="1" xfId="1" applyNumberFormat="1" applyFont="1" applyFill="1" applyBorder="1" applyAlignment="1" applyProtection="1">
      <alignment horizontal="center" vertical="center"/>
    </xf>
    <xf numFmtId="2" fontId="3" fillId="4" borderId="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3" fillId="0" borderId="2" xfId="1" applyFont="1" applyBorder="1" applyAlignment="1" applyProtection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3" fillId="0" borderId="2" xfId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1" applyFont="1" applyBorder="1" applyAlignment="1" applyProtection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3" borderId="2" xfId="1" applyFont="1" applyFill="1" applyBorder="1" applyAlignment="1" applyProtection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/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3" fillId="0" borderId="2" xfId="0" applyNumberFormat="1" applyFont="1" applyBorder="1" applyAlignment="1">
      <alignment horizontal="right" vertical="center"/>
    </xf>
    <xf numFmtId="164" fontId="4" fillId="0" borderId="1" xfId="1" applyFont="1" applyBorder="1" applyAlignment="1" applyProtection="1">
      <alignment horizontal="center" vertical="center"/>
    </xf>
    <xf numFmtId="164" fontId="3" fillId="3" borderId="1" xfId="1" applyFont="1" applyFill="1" applyBorder="1" applyAlignment="1" applyProtection="1">
      <alignment horizontal="center" vertical="center"/>
    </xf>
    <xf numFmtId="164" fontId="3" fillId="3" borderId="1" xfId="1" applyFont="1" applyFill="1" applyBorder="1" applyAlignment="1" applyProtection="1">
      <alignment horizontal="right" vertical="center"/>
    </xf>
    <xf numFmtId="0" fontId="6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164" fontId="3" fillId="5" borderId="1" xfId="1" applyFont="1" applyFill="1" applyBorder="1" applyAlignment="1">
      <alignment horizontal="right" vertical="center" wrapText="1"/>
    </xf>
    <xf numFmtId="164" fontId="4" fillId="5" borderId="1" xfId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5" borderId="5" xfId="1" applyFont="1" applyFill="1" applyBorder="1" applyAlignment="1">
      <alignment horizontal="right" vertical="center" wrapText="1"/>
    </xf>
    <xf numFmtId="164" fontId="4" fillId="5" borderId="0" xfId="1" applyFont="1" applyFill="1" applyBorder="1" applyAlignment="1">
      <alignment horizontal="right" vertical="center" wrapText="1"/>
    </xf>
    <xf numFmtId="164" fontId="3" fillId="5" borderId="0" xfId="1" applyFont="1" applyFill="1" applyBorder="1" applyAlignment="1">
      <alignment horizontal="right" vertical="center" wrapText="1"/>
    </xf>
    <xf numFmtId="164" fontId="4" fillId="5" borderId="5" xfId="1" applyFont="1" applyFill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164" fontId="6" fillId="0" borderId="1" xfId="2" applyFont="1" applyBorder="1" applyAlignment="1" applyProtection="1">
      <alignment horizontal="center"/>
    </xf>
    <xf numFmtId="164" fontId="6" fillId="0" borderId="2" xfId="2" applyFont="1" applyBorder="1" applyAlignment="1" applyProtection="1">
      <alignment horizontal="center"/>
    </xf>
    <xf numFmtId="164" fontId="6" fillId="0" borderId="1" xfId="2" applyFont="1" applyBorder="1" applyAlignment="1" applyProtection="1">
      <alignment horizontal="right"/>
    </xf>
    <xf numFmtId="164" fontId="6" fillId="0" borderId="1" xfId="2" applyFont="1" applyBorder="1" applyAlignment="1" applyProtection="1">
      <alignment horizontal="right" vertical="center"/>
    </xf>
    <xf numFmtId="164" fontId="6" fillId="0" borderId="2" xfId="2" applyFont="1" applyBorder="1" applyAlignment="1" applyProtection="1">
      <alignment horizontal="center" vertical="center"/>
    </xf>
    <xf numFmtId="164" fontId="6" fillId="0" borderId="1" xfId="2" applyFont="1" applyBorder="1" applyAlignment="1" applyProtection="1">
      <alignment horizontal="center" vertical="center"/>
    </xf>
    <xf numFmtId="164" fontId="6" fillId="0" borderId="1" xfId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3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1" xfId="0" applyBorder="1"/>
    <xf numFmtId="0" fontId="10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0" fontId="0" fillId="5" borderId="0" xfId="0" applyFill="1"/>
    <xf numFmtId="0" fontId="6" fillId="5" borderId="1" xfId="0" applyFont="1" applyFill="1" applyBorder="1" applyAlignment="1">
      <alignment horizontal="left" vertical="top" wrapText="1"/>
    </xf>
    <xf numFmtId="164" fontId="3" fillId="5" borderId="1" xfId="1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</cellXfs>
  <cellStyles count="3">
    <cellStyle name="Komats" xfId="1" builtinId="3"/>
    <cellStyle name="Komats 2" xfId="2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2"/>
  <sheetViews>
    <sheetView tabSelected="1" zoomScaleNormal="100" workbookViewId="0">
      <pane xSplit="2" ySplit="13" topLeftCell="C197" activePane="bottomRight" state="frozen"/>
      <selection pane="topRight" activeCell="C1" sqref="C1"/>
      <selection pane="bottomLeft" activeCell="A12" sqref="A12"/>
      <selection pane="bottomRight" activeCell="C187" sqref="C187"/>
    </sheetView>
  </sheetViews>
  <sheetFormatPr defaultColWidth="9.140625" defaultRowHeight="15" x14ac:dyDescent="0.25"/>
  <cols>
    <col min="1" max="1" width="4.42578125" customWidth="1"/>
    <col min="2" max="2" width="19.42578125" customWidth="1"/>
    <col min="3" max="3" width="63.140625" style="1" customWidth="1"/>
    <col min="4" max="4" width="18.42578125" style="2" customWidth="1"/>
    <col min="5" max="6" width="15.42578125" style="2" customWidth="1"/>
    <col min="7" max="7" width="10.5703125" customWidth="1"/>
  </cols>
  <sheetData>
    <row r="1" spans="1:6" ht="15" hidden="1" customHeight="1" x14ac:dyDescent="0.25">
      <c r="A1" s="3"/>
      <c r="B1" s="3"/>
      <c r="C1" s="4"/>
      <c r="D1" s="85" t="s">
        <v>0</v>
      </c>
      <c r="E1" s="85"/>
      <c r="F1" s="85"/>
    </row>
    <row r="2" spans="1:6" ht="15" hidden="1" customHeight="1" x14ac:dyDescent="0.25">
      <c r="A2" s="3"/>
      <c r="B2" s="3"/>
      <c r="C2" s="4"/>
      <c r="D2" s="86" t="s">
        <v>1</v>
      </c>
      <c r="E2" s="86"/>
      <c r="F2" s="86"/>
    </row>
    <row r="3" spans="1:6" ht="15" hidden="1" customHeight="1" x14ac:dyDescent="0.25">
      <c r="A3" s="3"/>
      <c r="B3" s="3"/>
      <c r="C3" s="4"/>
      <c r="D3" s="86" t="s">
        <v>58</v>
      </c>
      <c r="E3" s="86"/>
      <c r="F3" s="86"/>
    </row>
    <row r="4" spans="1:6" ht="15" hidden="1" customHeight="1" x14ac:dyDescent="0.25">
      <c r="A4" s="3"/>
      <c r="B4" s="3"/>
      <c r="C4" s="4"/>
      <c r="D4" s="86" t="s">
        <v>59</v>
      </c>
      <c r="E4" s="86"/>
      <c r="F4" s="86"/>
    </row>
    <row r="5" spans="1:6" ht="4.1500000000000004" hidden="1" customHeight="1" x14ac:dyDescent="0.25">
      <c r="A5" s="3"/>
      <c r="B5" s="3"/>
      <c r="C5" s="4"/>
      <c r="D5" s="86" t="s">
        <v>2</v>
      </c>
      <c r="E5" s="86"/>
      <c r="F5" s="86"/>
    </row>
    <row r="6" spans="1:6" ht="1.35" hidden="1" customHeight="1" x14ac:dyDescent="0.25">
      <c r="A6" s="3"/>
      <c r="B6" s="3"/>
      <c r="C6" s="4"/>
      <c r="D6" s="86"/>
      <c r="E6" s="86"/>
      <c r="F6" s="86"/>
    </row>
    <row r="7" spans="1:6" ht="2.85" hidden="1" customHeight="1" x14ac:dyDescent="0.25">
      <c r="A7" s="3"/>
      <c r="B7" s="3"/>
      <c r="C7" s="4"/>
      <c r="D7" s="86"/>
      <c r="E7" s="86"/>
      <c r="F7" s="86"/>
    </row>
    <row r="8" spans="1:6" ht="15.75" hidden="1" x14ac:dyDescent="0.25">
      <c r="A8" s="3"/>
      <c r="B8" s="3"/>
      <c r="C8" s="87" t="s">
        <v>63</v>
      </c>
      <c r="D8" s="87"/>
      <c r="E8" s="87"/>
      <c r="F8" s="87"/>
    </row>
    <row r="9" spans="1:6" ht="1.35" hidden="1" customHeight="1" x14ac:dyDescent="0.25"/>
    <row r="10" spans="1:6" hidden="1" x14ac:dyDescent="0.25"/>
    <row r="11" spans="1:6" hidden="1" x14ac:dyDescent="0.25">
      <c r="A11" s="5"/>
      <c r="B11" s="5"/>
      <c r="C11" s="6"/>
      <c r="D11" s="7"/>
      <c r="E11" s="7"/>
      <c r="F11" s="7"/>
    </row>
    <row r="12" spans="1:6" ht="15" customHeight="1" x14ac:dyDescent="0.25">
      <c r="A12" s="88" t="s">
        <v>3</v>
      </c>
      <c r="B12" s="88" t="s">
        <v>4</v>
      </c>
      <c r="C12" s="89" t="s">
        <v>5</v>
      </c>
      <c r="D12" s="90" t="s">
        <v>6</v>
      </c>
      <c r="E12" s="90"/>
      <c r="F12" s="90"/>
    </row>
    <row r="13" spans="1:6" ht="18" customHeight="1" x14ac:dyDescent="0.25">
      <c r="A13" s="88"/>
      <c r="B13" s="88"/>
      <c r="C13" s="89"/>
      <c r="D13" s="24">
        <v>2026</v>
      </c>
      <c r="E13" s="24">
        <v>2027</v>
      </c>
      <c r="F13" s="24">
        <v>2028</v>
      </c>
    </row>
    <row r="14" spans="1:6" ht="29.25" customHeight="1" x14ac:dyDescent="0.25">
      <c r="A14" s="91">
        <v>1</v>
      </c>
      <c r="B14" s="92" t="s">
        <v>7</v>
      </c>
      <c r="C14" s="66" t="s">
        <v>102</v>
      </c>
      <c r="D14" s="30">
        <v>5000</v>
      </c>
      <c r="E14" s="26"/>
      <c r="F14" s="10"/>
    </row>
    <row r="15" spans="1:6" ht="30" x14ac:dyDescent="0.25">
      <c r="A15" s="91"/>
      <c r="B15" s="91"/>
      <c r="C15" s="23" t="s">
        <v>103</v>
      </c>
      <c r="D15" s="30"/>
      <c r="E15" s="10">
        <v>10000</v>
      </c>
      <c r="F15" s="10"/>
    </row>
    <row r="16" spans="1:6" x14ac:dyDescent="0.25">
      <c r="A16" s="91"/>
      <c r="B16" s="91"/>
      <c r="C16" s="66" t="s">
        <v>104</v>
      </c>
      <c r="D16" s="30">
        <v>7000</v>
      </c>
      <c r="E16" s="26"/>
      <c r="F16" s="10"/>
    </row>
    <row r="17" spans="1:10" x14ac:dyDescent="0.25">
      <c r="A17" s="91"/>
      <c r="B17" s="91"/>
      <c r="C17" s="66" t="s">
        <v>105</v>
      </c>
      <c r="D17" s="30"/>
      <c r="E17" s="26">
        <v>4000</v>
      </c>
      <c r="F17" s="10"/>
    </row>
    <row r="18" spans="1:10" ht="30" x14ac:dyDescent="0.25">
      <c r="A18" s="91"/>
      <c r="B18" s="91"/>
      <c r="C18" s="66" t="s">
        <v>174</v>
      </c>
      <c r="D18" s="30"/>
      <c r="E18" s="26"/>
      <c r="F18" s="10">
        <v>10000</v>
      </c>
    </row>
    <row r="19" spans="1:10" ht="30" x14ac:dyDescent="0.25">
      <c r="A19" s="91"/>
      <c r="B19" s="91"/>
      <c r="C19" s="23" t="s">
        <v>175</v>
      </c>
      <c r="D19" s="30"/>
      <c r="E19" s="26"/>
      <c r="F19" s="10">
        <v>4000</v>
      </c>
    </row>
    <row r="20" spans="1:10" ht="30" x14ac:dyDescent="0.25">
      <c r="A20" s="91"/>
      <c r="B20" s="91"/>
      <c r="C20" s="23" t="s">
        <v>176</v>
      </c>
      <c r="D20" s="30"/>
      <c r="E20" s="26"/>
      <c r="F20" s="10">
        <v>6000</v>
      </c>
    </row>
    <row r="21" spans="1:10" ht="45" x14ac:dyDescent="0.25">
      <c r="A21" s="91"/>
      <c r="B21" s="91"/>
      <c r="C21" s="23" t="s">
        <v>8</v>
      </c>
      <c r="D21" s="30">
        <v>56132.1</v>
      </c>
      <c r="E21" s="26">
        <v>57718</v>
      </c>
      <c r="F21" s="10">
        <v>51718</v>
      </c>
    </row>
    <row r="22" spans="1:10" x14ac:dyDescent="0.25">
      <c r="A22" s="91"/>
      <c r="B22" s="91"/>
      <c r="C22" s="81"/>
      <c r="D22" s="82"/>
      <c r="E22" s="30"/>
      <c r="F22" s="36"/>
      <c r="G22" s="80"/>
      <c r="H22" s="80"/>
      <c r="I22" s="80"/>
      <c r="J22" s="80"/>
    </row>
    <row r="23" spans="1:10" x14ac:dyDescent="0.25">
      <c r="A23" s="91"/>
      <c r="B23" s="91"/>
      <c r="C23" s="13" t="s">
        <v>9</v>
      </c>
      <c r="D23" s="18">
        <f>SUM(D14:D22)</f>
        <v>68132.100000000006</v>
      </c>
      <c r="E23" s="18">
        <f>SUM(E14:E22)</f>
        <v>71718</v>
      </c>
      <c r="F23" s="18">
        <f>SUM(F14:F22)</f>
        <v>71718</v>
      </c>
    </row>
    <row r="24" spans="1:10" ht="15" customHeight="1" x14ac:dyDescent="0.25">
      <c r="A24" s="91">
        <v>2</v>
      </c>
      <c r="B24" s="92" t="s">
        <v>10</v>
      </c>
      <c r="C24" s="23" t="s">
        <v>91</v>
      </c>
      <c r="D24" s="27"/>
      <c r="E24" s="27">
        <v>30000</v>
      </c>
      <c r="F24" s="27"/>
    </row>
    <row r="25" spans="1:10" x14ac:dyDescent="0.25">
      <c r="A25" s="91"/>
      <c r="B25" s="91"/>
      <c r="C25" s="23" t="s">
        <v>177</v>
      </c>
      <c r="D25" s="29">
        <v>54000</v>
      </c>
      <c r="E25" s="26"/>
      <c r="F25" s="10"/>
    </row>
    <row r="26" spans="1:10" x14ac:dyDescent="0.25">
      <c r="A26" s="91"/>
      <c r="B26" s="91"/>
      <c r="C26" s="23" t="s">
        <v>92</v>
      </c>
      <c r="D26" s="30"/>
      <c r="E26" s="40">
        <v>2000</v>
      </c>
      <c r="F26" s="10"/>
    </row>
    <row r="27" spans="1:10" ht="30" x14ac:dyDescent="0.25">
      <c r="A27" s="91"/>
      <c r="B27" s="91"/>
      <c r="C27" s="23" t="s">
        <v>178</v>
      </c>
      <c r="D27" s="30">
        <v>3000</v>
      </c>
      <c r="E27" s="40"/>
      <c r="F27" s="10"/>
    </row>
    <row r="28" spans="1:10" x14ac:dyDescent="0.25">
      <c r="A28" s="91"/>
      <c r="B28" s="91"/>
      <c r="C28" s="23" t="s">
        <v>93</v>
      </c>
      <c r="D28" s="30"/>
      <c r="E28" s="40">
        <v>1500</v>
      </c>
      <c r="F28" s="10"/>
    </row>
    <row r="29" spans="1:10" x14ac:dyDescent="0.25">
      <c r="A29" s="91"/>
      <c r="B29" s="91"/>
      <c r="C29" s="23" t="s">
        <v>94</v>
      </c>
      <c r="D29" s="30"/>
      <c r="E29" s="40">
        <v>1500</v>
      </c>
      <c r="F29" s="10"/>
    </row>
    <row r="30" spans="1:10" x14ac:dyDescent="0.25">
      <c r="A30" s="91"/>
      <c r="B30" s="91"/>
      <c r="C30" s="23" t="s">
        <v>95</v>
      </c>
      <c r="D30" s="30"/>
      <c r="E30" s="40"/>
      <c r="F30" s="10">
        <v>1500</v>
      </c>
    </row>
    <row r="31" spans="1:10" x14ac:dyDescent="0.25">
      <c r="A31" s="91"/>
      <c r="B31" s="91"/>
      <c r="C31" s="23" t="s">
        <v>96</v>
      </c>
      <c r="D31" s="30"/>
      <c r="E31" s="40"/>
      <c r="F31" s="10">
        <v>1000</v>
      </c>
    </row>
    <row r="32" spans="1:10" x14ac:dyDescent="0.25">
      <c r="A32" s="91"/>
      <c r="B32" s="91"/>
      <c r="C32" s="23" t="s">
        <v>97</v>
      </c>
      <c r="D32" s="30"/>
      <c r="E32" s="40">
        <v>3000</v>
      </c>
      <c r="F32" s="10"/>
    </row>
    <row r="33" spans="1:7" x14ac:dyDescent="0.25">
      <c r="A33" s="91"/>
      <c r="B33" s="91"/>
      <c r="C33" s="23" t="s">
        <v>98</v>
      </c>
      <c r="D33" s="30"/>
      <c r="E33" s="40"/>
      <c r="F33" s="10">
        <v>1500</v>
      </c>
    </row>
    <row r="34" spans="1:7" x14ac:dyDescent="0.25">
      <c r="A34" s="91"/>
      <c r="B34" s="91"/>
      <c r="C34" s="23"/>
      <c r="D34" s="30"/>
      <c r="E34" s="25"/>
      <c r="F34" s="10"/>
    </row>
    <row r="35" spans="1:7" ht="75" x14ac:dyDescent="0.25">
      <c r="A35" s="91"/>
      <c r="B35" s="91"/>
      <c r="C35" s="23" t="s">
        <v>179</v>
      </c>
      <c r="D35" s="30">
        <v>5000</v>
      </c>
      <c r="E35" s="25">
        <v>5000</v>
      </c>
      <c r="F35" s="10">
        <v>5000</v>
      </c>
    </row>
    <row r="36" spans="1:7" ht="45" x14ac:dyDescent="0.25">
      <c r="A36" s="91"/>
      <c r="B36" s="91"/>
      <c r="C36" s="23" t="s">
        <v>8</v>
      </c>
      <c r="D36" s="30">
        <v>42000</v>
      </c>
      <c r="E36" s="25">
        <v>43000</v>
      </c>
      <c r="F36" s="10">
        <v>43000</v>
      </c>
    </row>
    <row r="37" spans="1:7" x14ac:dyDescent="0.25">
      <c r="A37" s="91"/>
      <c r="B37" s="91"/>
      <c r="C37" s="13" t="s">
        <v>11</v>
      </c>
      <c r="D37" s="18">
        <f>SUM(D24:D36)</f>
        <v>104000</v>
      </c>
      <c r="E37" s="18">
        <f>SUM(E24:E36)</f>
        <v>86000</v>
      </c>
      <c r="F37" s="18">
        <f>SUM(F24:F36)</f>
        <v>52000</v>
      </c>
    </row>
    <row r="38" spans="1:7" ht="15" customHeight="1" x14ac:dyDescent="0.25">
      <c r="A38" s="91">
        <v>3</v>
      </c>
      <c r="B38" s="93" t="s">
        <v>12</v>
      </c>
      <c r="C38" s="23" t="s">
        <v>180</v>
      </c>
      <c r="D38" s="30">
        <v>3000</v>
      </c>
      <c r="E38" s="26">
        <v>3000</v>
      </c>
      <c r="F38" s="37"/>
    </row>
    <row r="39" spans="1:7" x14ac:dyDescent="0.25">
      <c r="A39" s="91"/>
      <c r="B39" s="93"/>
      <c r="C39" s="23" t="s">
        <v>130</v>
      </c>
      <c r="D39" s="26">
        <v>3275</v>
      </c>
      <c r="E39" s="26"/>
      <c r="F39" s="37">
        <v>2365</v>
      </c>
    </row>
    <row r="40" spans="1:7" x14ac:dyDescent="0.25">
      <c r="A40" s="91"/>
      <c r="B40" s="93"/>
      <c r="C40" s="23" t="s">
        <v>181</v>
      </c>
      <c r="D40" s="30">
        <v>2000</v>
      </c>
      <c r="E40" s="25">
        <v>3000</v>
      </c>
      <c r="F40" s="37"/>
    </row>
    <row r="41" spans="1:7" x14ac:dyDescent="0.25">
      <c r="A41" s="91"/>
      <c r="B41" s="93"/>
      <c r="C41" s="23" t="s">
        <v>182</v>
      </c>
      <c r="D41" s="65"/>
      <c r="E41" s="26"/>
      <c r="F41" s="37">
        <v>2000</v>
      </c>
    </row>
    <row r="42" spans="1:7" x14ac:dyDescent="0.25">
      <c r="A42" s="91"/>
      <c r="B42" s="93"/>
      <c r="C42" s="23" t="s">
        <v>131</v>
      </c>
      <c r="D42" s="30">
        <v>2090</v>
      </c>
      <c r="E42" s="25">
        <v>1090</v>
      </c>
      <c r="F42" s="37">
        <v>2000</v>
      </c>
    </row>
    <row r="43" spans="1:7" x14ac:dyDescent="0.25">
      <c r="A43" s="91"/>
      <c r="B43" s="93"/>
      <c r="C43" s="23" t="s">
        <v>132</v>
      </c>
      <c r="D43" s="30"/>
      <c r="E43" s="30">
        <v>1500</v>
      </c>
      <c r="F43" s="37"/>
    </row>
    <row r="44" spans="1:7" ht="30" x14ac:dyDescent="0.25">
      <c r="A44" s="91"/>
      <c r="B44" s="93"/>
      <c r="C44" s="23" t="s">
        <v>183</v>
      </c>
      <c r="D44" s="30"/>
      <c r="E44" s="25"/>
      <c r="F44" s="37">
        <v>2000</v>
      </c>
    </row>
    <row r="45" spans="1:7" x14ac:dyDescent="0.25">
      <c r="A45" s="91"/>
      <c r="B45" s="93"/>
      <c r="C45" s="23" t="s">
        <v>133</v>
      </c>
      <c r="D45" s="65"/>
      <c r="E45" s="26">
        <v>1775</v>
      </c>
      <c r="F45" s="37">
        <v>1000</v>
      </c>
    </row>
    <row r="46" spans="1:7" ht="45" x14ac:dyDescent="0.25">
      <c r="A46" s="91"/>
      <c r="B46" s="93"/>
      <c r="C46" s="23" t="s">
        <v>13</v>
      </c>
      <c r="D46" s="30">
        <v>16000</v>
      </c>
      <c r="E46" s="25">
        <v>16000</v>
      </c>
      <c r="F46" s="37">
        <v>17000</v>
      </c>
    </row>
    <row r="47" spans="1:7" x14ac:dyDescent="0.25">
      <c r="A47" s="91"/>
      <c r="B47" s="93"/>
      <c r="C47" s="13" t="s">
        <v>14</v>
      </c>
      <c r="D47" s="18">
        <f>SUM(D38:D46)</f>
        <v>26365</v>
      </c>
      <c r="E47" s="18">
        <f>SUM(E38:E46)</f>
        <v>26365</v>
      </c>
      <c r="F47" s="18">
        <f>SUM(F38:F46)</f>
        <v>26365</v>
      </c>
    </row>
    <row r="48" spans="1:7" ht="15" customHeight="1" x14ac:dyDescent="0.25">
      <c r="A48" s="91">
        <v>4</v>
      </c>
      <c r="B48" s="93" t="s">
        <v>15</v>
      </c>
      <c r="C48" s="67" t="s">
        <v>124</v>
      </c>
      <c r="D48" s="59"/>
      <c r="E48" s="60"/>
      <c r="F48" s="10">
        <v>2000</v>
      </c>
      <c r="G48" s="8"/>
    </row>
    <row r="49" spans="1:10" x14ac:dyDescent="0.25">
      <c r="A49" s="91"/>
      <c r="B49" s="93"/>
      <c r="C49" s="68" t="s">
        <v>125</v>
      </c>
      <c r="D49" s="61" t="s">
        <v>126</v>
      </c>
      <c r="E49" s="60"/>
      <c r="F49" s="10"/>
    </row>
    <row r="50" spans="1:10" x14ac:dyDescent="0.25">
      <c r="A50" s="91"/>
      <c r="B50" s="93"/>
      <c r="C50" s="44" t="s">
        <v>184</v>
      </c>
      <c r="D50" s="59"/>
      <c r="E50" s="60">
        <v>2000</v>
      </c>
      <c r="F50" s="10"/>
    </row>
    <row r="51" spans="1:10" x14ac:dyDescent="0.25">
      <c r="A51" s="91"/>
      <c r="B51" s="93"/>
      <c r="C51" s="44"/>
      <c r="D51" s="59">
        <v>2700</v>
      </c>
      <c r="E51" s="60"/>
      <c r="F51" s="10"/>
    </row>
    <row r="52" spans="1:10" x14ac:dyDescent="0.25">
      <c r="A52" s="91"/>
      <c r="B52" s="93"/>
      <c r="C52" s="44" t="s">
        <v>127</v>
      </c>
      <c r="D52" s="61">
        <v>2000</v>
      </c>
      <c r="E52" s="60"/>
      <c r="F52" s="10">
        <v>1856</v>
      </c>
    </row>
    <row r="53" spans="1:10" x14ac:dyDescent="0.25">
      <c r="A53" s="91"/>
      <c r="B53" s="93"/>
      <c r="C53" s="44" t="s">
        <v>128</v>
      </c>
      <c r="D53" s="59"/>
      <c r="E53" s="60">
        <v>3000</v>
      </c>
      <c r="F53" s="10"/>
    </row>
    <row r="54" spans="1:10" x14ac:dyDescent="0.25">
      <c r="A54" s="91"/>
      <c r="B54" s="93"/>
      <c r="C54" s="69" t="s">
        <v>129</v>
      </c>
      <c r="D54" s="59">
        <v>2000</v>
      </c>
      <c r="E54" s="60"/>
      <c r="F54" s="10"/>
    </row>
    <row r="55" spans="1:10" ht="30" x14ac:dyDescent="0.25">
      <c r="A55" s="91"/>
      <c r="B55" s="93"/>
      <c r="C55" s="69" t="s">
        <v>185</v>
      </c>
      <c r="D55" s="62">
        <v>4156</v>
      </c>
      <c r="E55" s="63">
        <v>1800</v>
      </c>
      <c r="F55" s="10"/>
    </row>
    <row r="56" spans="1:10" x14ac:dyDescent="0.25">
      <c r="A56" s="91"/>
      <c r="B56" s="93"/>
      <c r="C56" s="69" t="s">
        <v>186</v>
      </c>
      <c r="D56" s="62"/>
      <c r="E56" s="63"/>
      <c r="F56" s="10">
        <v>3000</v>
      </c>
    </row>
    <row r="57" spans="1:10" ht="45" x14ac:dyDescent="0.25">
      <c r="A57" s="91"/>
      <c r="B57" s="93"/>
      <c r="C57" s="23" t="s">
        <v>13</v>
      </c>
      <c r="D57" s="64">
        <v>15000</v>
      </c>
      <c r="E57" s="63">
        <v>19056</v>
      </c>
      <c r="F57" s="10">
        <v>19000</v>
      </c>
    </row>
    <row r="58" spans="1:10" x14ac:dyDescent="0.25">
      <c r="A58" s="91"/>
      <c r="B58" s="93"/>
      <c r="C58" s="13" t="s">
        <v>16</v>
      </c>
      <c r="D58" s="18">
        <f>SUM(D48:D57)</f>
        <v>25856</v>
      </c>
      <c r="E58" s="18">
        <f>SUM(E48:E57)</f>
        <v>25856</v>
      </c>
      <c r="F58" s="18">
        <f>SUM(F48:F57)</f>
        <v>25856</v>
      </c>
    </row>
    <row r="59" spans="1:10" ht="25.35" customHeight="1" x14ac:dyDescent="0.25">
      <c r="A59" s="91">
        <v>5</v>
      </c>
      <c r="B59" s="92" t="s">
        <v>17</v>
      </c>
      <c r="C59" s="23" t="s">
        <v>106</v>
      </c>
      <c r="D59" s="42">
        <v>15000</v>
      </c>
      <c r="E59" s="25"/>
      <c r="F59" s="36"/>
    </row>
    <row r="60" spans="1:10" ht="30" x14ac:dyDescent="0.25">
      <c r="A60" s="91"/>
      <c r="B60" s="91"/>
      <c r="C60" s="23" t="s">
        <v>107</v>
      </c>
      <c r="D60" s="42">
        <v>5000</v>
      </c>
      <c r="E60" s="25">
        <v>3000</v>
      </c>
      <c r="F60" s="36"/>
    </row>
    <row r="61" spans="1:10" x14ac:dyDescent="0.25">
      <c r="A61" s="91"/>
      <c r="B61" s="91"/>
      <c r="C61" s="23" t="s">
        <v>108</v>
      </c>
      <c r="D61" s="42">
        <v>4000</v>
      </c>
      <c r="E61" s="25"/>
      <c r="F61" s="36"/>
    </row>
    <row r="62" spans="1:10" ht="21.75" customHeight="1" x14ac:dyDescent="0.25">
      <c r="A62" s="91"/>
      <c r="B62" s="91"/>
      <c r="C62" s="23" t="s">
        <v>109</v>
      </c>
      <c r="D62" s="43">
        <v>4000</v>
      </c>
      <c r="E62" s="25"/>
      <c r="F62" s="36"/>
    </row>
    <row r="63" spans="1:10" ht="45" x14ac:dyDescent="0.25">
      <c r="A63" s="91"/>
      <c r="B63" s="91"/>
      <c r="C63" s="23" t="s">
        <v>8</v>
      </c>
      <c r="D63" s="30">
        <v>152820</v>
      </c>
      <c r="E63" s="26">
        <v>172350</v>
      </c>
      <c r="F63" s="10">
        <v>175350</v>
      </c>
    </row>
    <row r="64" spans="1:10" x14ac:dyDescent="0.25">
      <c r="A64" s="91"/>
      <c r="B64" s="91"/>
      <c r="C64" s="79"/>
      <c r="D64" s="30"/>
      <c r="E64" s="30"/>
      <c r="F64" s="10"/>
      <c r="G64" s="80"/>
      <c r="H64" s="80"/>
      <c r="I64" s="80"/>
      <c r="J64" s="80"/>
    </row>
    <row r="65" spans="1:10" x14ac:dyDescent="0.25">
      <c r="A65" s="91"/>
      <c r="B65" s="91"/>
      <c r="C65" s="13" t="s">
        <v>18</v>
      </c>
      <c r="D65" s="18">
        <f>SUM(D59:D64)</f>
        <v>180820</v>
      </c>
      <c r="E65" s="18">
        <f>SUM(E59:E64)</f>
        <v>175350</v>
      </c>
      <c r="F65" s="18">
        <f>SUM(F59:F64)</f>
        <v>175350</v>
      </c>
      <c r="G65" s="9"/>
    </row>
    <row r="66" spans="1:10" ht="15" customHeight="1" x14ac:dyDescent="0.25">
      <c r="A66" s="91">
        <v>6</v>
      </c>
      <c r="B66" s="92" t="s">
        <v>19</v>
      </c>
      <c r="C66" s="44" t="s">
        <v>110</v>
      </c>
      <c r="D66" s="30"/>
      <c r="E66" s="25"/>
      <c r="F66" s="30">
        <v>4000</v>
      </c>
    </row>
    <row r="67" spans="1:10" x14ac:dyDescent="0.25">
      <c r="A67" s="91"/>
      <c r="B67" s="91"/>
      <c r="C67" s="44" t="s">
        <v>111</v>
      </c>
      <c r="D67" s="30">
        <v>3000</v>
      </c>
      <c r="E67" s="25"/>
      <c r="F67" s="10"/>
    </row>
    <row r="68" spans="1:10" x14ac:dyDescent="0.25">
      <c r="A68" s="91"/>
      <c r="B68" s="91"/>
      <c r="C68" s="44" t="s">
        <v>112</v>
      </c>
      <c r="D68" s="30">
        <v>3000</v>
      </c>
      <c r="E68" s="25"/>
      <c r="F68" s="10"/>
    </row>
    <row r="69" spans="1:10" x14ac:dyDescent="0.25">
      <c r="A69" s="91"/>
      <c r="B69" s="91"/>
      <c r="C69" s="44" t="s">
        <v>113</v>
      </c>
      <c r="D69" s="30">
        <v>2000</v>
      </c>
      <c r="E69" s="25"/>
      <c r="F69" s="10"/>
    </row>
    <row r="70" spans="1:10" x14ac:dyDescent="0.25">
      <c r="A70" s="91"/>
      <c r="B70" s="91"/>
      <c r="C70" s="44" t="s">
        <v>114</v>
      </c>
      <c r="D70" s="30"/>
      <c r="E70" s="30">
        <v>2000</v>
      </c>
      <c r="F70" s="10"/>
    </row>
    <row r="71" spans="1:10" x14ac:dyDescent="0.25">
      <c r="A71" s="91"/>
      <c r="B71" s="91"/>
      <c r="C71" s="44" t="s">
        <v>115</v>
      </c>
      <c r="D71" s="30"/>
      <c r="E71" s="30">
        <v>2000</v>
      </c>
      <c r="F71" s="10"/>
    </row>
    <row r="72" spans="1:10" ht="30" x14ac:dyDescent="0.25">
      <c r="A72" s="91"/>
      <c r="B72" s="91"/>
      <c r="C72" s="44" t="s">
        <v>116</v>
      </c>
      <c r="D72" s="30"/>
      <c r="E72" s="26"/>
      <c r="F72" s="30">
        <v>4000</v>
      </c>
    </row>
    <row r="73" spans="1:10" ht="45" x14ac:dyDescent="0.25">
      <c r="A73" s="91"/>
      <c r="B73" s="91"/>
      <c r="C73" s="23" t="s">
        <v>13</v>
      </c>
      <c r="D73" s="29">
        <v>83063.199999999997</v>
      </c>
      <c r="E73" s="31">
        <v>91856</v>
      </c>
      <c r="F73" s="10">
        <v>87856</v>
      </c>
    </row>
    <row r="74" spans="1:10" x14ac:dyDescent="0.25">
      <c r="A74" s="91"/>
      <c r="B74" s="91"/>
      <c r="C74" s="79"/>
      <c r="D74" s="30"/>
      <c r="E74" s="25"/>
      <c r="F74" s="10"/>
      <c r="G74" s="80"/>
      <c r="H74" s="80"/>
      <c r="I74" s="80"/>
      <c r="J74" s="80"/>
    </row>
    <row r="75" spans="1:10" x14ac:dyDescent="0.25">
      <c r="A75" s="91"/>
      <c r="B75" s="91"/>
      <c r="C75" s="13" t="s">
        <v>20</v>
      </c>
      <c r="D75" s="18">
        <f>SUM(D66:D74)</f>
        <v>91063.2</v>
      </c>
      <c r="E75" s="18">
        <f>SUM(E66:E74)</f>
        <v>95856</v>
      </c>
      <c r="F75" s="18">
        <f>SUM(F66:F74)</f>
        <v>95856</v>
      </c>
    </row>
    <row r="76" spans="1:10" ht="15" customHeight="1" x14ac:dyDescent="0.25">
      <c r="A76" s="91">
        <v>7</v>
      </c>
      <c r="B76" s="92" t="s">
        <v>21</v>
      </c>
      <c r="C76" s="23" t="s">
        <v>187</v>
      </c>
      <c r="D76" s="38">
        <v>8000</v>
      </c>
      <c r="E76" s="39"/>
      <c r="F76" s="10"/>
    </row>
    <row r="77" spans="1:10" x14ac:dyDescent="0.25">
      <c r="A77" s="91"/>
      <c r="B77" s="91"/>
      <c r="C77" s="22" t="s">
        <v>76</v>
      </c>
      <c r="D77" s="27">
        <v>10000</v>
      </c>
      <c r="E77" s="26">
        <v>5000</v>
      </c>
      <c r="F77" s="10">
        <v>5000</v>
      </c>
    </row>
    <row r="78" spans="1:10" x14ac:dyDescent="0.25">
      <c r="A78" s="91"/>
      <c r="B78" s="91"/>
      <c r="C78" s="23" t="s">
        <v>77</v>
      </c>
      <c r="D78" s="27">
        <v>1000</v>
      </c>
      <c r="E78" s="26"/>
      <c r="F78" s="10"/>
    </row>
    <row r="79" spans="1:10" x14ac:dyDescent="0.25">
      <c r="A79" s="91"/>
      <c r="B79" s="91"/>
      <c r="C79" s="23" t="s">
        <v>78</v>
      </c>
      <c r="D79" s="27">
        <v>770</v>
      </c>
      <c r="E79" s="26"/>
      <c r="F79" s="10"/>
    </row>
    <row r="80" spans="1:10" x14ac:dyDescent="0.25">
      <c r="A80" s="91"/>
      <c r="B80" s="91"/>
      <c r="C80" s="23" t="s">
        <v>79</v>
      </c>
      <c r="D80" s="27"/>
      <c r="E80" s="26">
        <v>770</v>
      </c>
      <c r="F80" s="10"/>
    </row>
    <row r="81" spans="1:6" x14ac:dyDescent="0.25">
      <c r="A81" s="91"/>
      <c r="B81" s="91"/>
      <c r="C81" s="23" t="s">
        <v>188</v>
      </c>
      <c r="D81" s="27"/>
      <c r="E81" s="26">
        <v>5000</v>
      </c>
      <c r="F81" s="10"/>
    </row>
    <row r="82" spans="1:6" x14ac:dyDescent="0.25">
      <c r="A82" s="91"/>
      <c r="B82" s="91"/>
      <c r="C82" s="23" t="s">
        <v>80</v>
      </c>
      <c r="D82" s="27">
        <v>2900</v>
      </c>
      <c r="E82" s="26"/>
      <c r="F82" s="10"/>
    </row>
    <row r="83" spans="1:6" x14ac:dyDescent="0.25">
      <c r="A83" s="91"/>
      <c r="B83" s="91"/>
      <c r="C83" s="22" t="s">
        <v>81</v>
      </c>
      <c r="D83" s="27"/>
      <c r="E83" s="26">
        <v>5000</v>
      </c>
      <c r="F83" s="10">
        <v>5000</v>
      </c>
    </row>
    <row r="84" spans="1:6" x14ac:dyDescent="0.25">
      <c r="A84" s="91"/>
      <c r="B84" s="91"/>
      <c r="C84" s="23" t="s">
        <v>82</v>
      </c>
      <c r="D84" s="30">
        <v>1000</v>
      </c>
      <c r="E84" s="25">
        <v>5000</v>
      </c>
      <c r="F84" s="10"/>
    </row>
    <row r="85" spans="1:6" ht="30" x14ac:dyDescent="0.25">
      <c r="A85" s="91"/>
      <c r="B85" s="91"/>
      <c r="C85" s="23" t="s">
        <v>83</v>
      </c>
      <c r="D85" s="30"/>
      <c r="E85" s="25"/>
      <c r="F85" s="10">
        <v>5000</v>
      </c>
    </row>
    <row r="86" spans="1:6" x14ac:dyDescent="0.25">
      <c r="A86" s="91"/>
      <c r="B86" s="91"/>
      <c r="C86" s="23" t="s">
        <v>84</v>
      </c>
      <c r="D86" s="30">
        <v>6000</v>
      </c>
      <c r="E86" s="25">
        <v>6000</v>
      </c>
      <c r="F86" s="10"/>
    </row>
    <row r="87" spans="1:6" ht="30" x14ac:dyDescent="0.25">
      <c r="A87" s="91"/>
      <c r="B87" s="91"/>
      <c r="C87" s="23" t="s">
        <v>85</v>
      </c>
      <c r="D87" s="30">
        <v>10000</v>
      </c>
      <c r="E87" s="25">
        <v>12000</v>
      </c>
      <c r="F87" s="10">
        <v>12000</v>
      </c>
    </row>
    <row r="88" spans="1:6" ht="30" x14ac:dyDescent="0.25">
      <c r="A88" s="91"/>
      <c r="B88" s="91"/>
      <c r="C88" s="23" t="s">
        <v>86</v>
      </c>
      <c r="D88" s="30">
        <v>2500</v>
      </c>
      <c r="E88" s="25"/>
      <c r="F88" s="10"/>
    </row>
    <row r="89" spans="1:6" ht="30" x14ac:dyDescent="0.25">
      <c r="A89" s="91"/>
      <c r="B89" s="91"/>
      <c r="C89" s="23" t="s">
        <v>87</v>
      </c>
      <c r="D89" s="30"/>
      <c r="E89" s="25">
        <v>1500</v>
      </c>
      <c r="F89" s="10"/>
    </row>
    <row r="90" spans="1:6" ht="30" x14ac:dyDescent="0.25">
      <c r="A90" s="91"/>
      <c r="B90" s="91"/>
      <c r="C90" s="23" t="s">
        <v>88</v>
      </c>
      <c r="D90" s="30"/>
      <c r="E90" s="25"/>
      <c r="F90" s="10">
        <v>6000</v>
      </c>
    </row>
    <row r="91" spans="1:6" ht="30" x14ac:dyDescent="0.25">
      <c r="A91" s="91"/>
      <c r="B91" s="91"/>
      <c r="C91" s="23" t="s">
        <v>89</v>
      </c>
      <c r="D91" s="30"/>
      <c r="E91" s="25"/>
      <c r="F91" s="10">
        <v>5000</v>
      </c>
    </row>
    <row r="92" spans="1:6" ht="30" x14ac:dyDescent="0.25">
      <c r="A92" s="91"/>
      <c r="B92" s="91"/>
      <c r="C92" s="23" t="s">
        <v>90</v>
      </c>
      <c r="D92" s="30">
        <v>1500</v>
      </c>
      <c r="E92" s="27"/>
      <c r="F92" s="10">
        <v>2500</v>
      </c>
    </row>
    <row r="93" spans="1:6" ht="45" x14ac:dyDescent="0.25">
      <c r="A93" s="91"/>
      <c r="B93" s="91"/>
      <c r="C93" s="23" t="s">
        <v>8</v>
      </c>
      <c r="D93" s="30">
        <v>11730</v>
      </c>
      <c r="E93" s="25">
        <v>15130</v>
      </c>
      <c r="F93" s="10">
        <v>14900</v>
      </c>
    </row>
    <row r="94" spans="1:6" x14ac:dyDescent="0.25">
      <c r="A94" s="91"/>
      <c r="B94" s="91"/>
      <c r="C94" s="13" t="s">
        <v>22</v>
      </c>
      <c r="D94" s="18">
        <f>SUM(D76:D93)</f>
        <v>55400</v>
      </c>
      <c r="E94" s="18">
        <f>SUM(E76:E93)</f>
        <v>55400</v>
      </c>
      <c r="F94" s="18">
        <f>SUM(F76:F93)</f>
        <v>55400</v>
      </c>
    </row>
    <row r="95" spans="1:6" ht="30" x14ac:dyDescent="0.25">
      <c r="A95" s="91"/>
      <c r="B95" s="91" t="s">
        <v>134</v>
      </c>
      <c r="C95" s="23" t="s">
        <v>189</v>
      </c>
      <c r="D95" s="25">
        <v>10000</v>
      </c>
      <c r="E95" s="10">
        <v>6000</v>
      </c>
      <c r="F95" s="10"/>
    </row>
    <row r="96" spans="1:6" ht="30" x14ac:dyDescent="0.25">
      <c r="A96" s="91"/>
      <c r="B96" s="91"/>
      <c r="C96" s="23" t="s">
        <v>192</v>
      </c>
      <c r="D96" s="26">
        <v>8000</v>
      </c>
      <c r="E96" s="10"/>
      <c r="F96" s="10"/>
    </row>
    <row r="97" spans="1:6" ht="30" x14ac:dyDescent="0.25">
      <c r="A97" s="91"/>
      <c r="B97" s="91"/>
      <c r="C97" s="23" t="s">
        <v>190</v>
      </c>
      <c r="D97" s="26"/>
      <c r="E97" s="10">
        <v>7000</v>
      </c>
      <c r="F97" s="10"/>
    </row>
    <row r="98" spans="1:6" ht="30" x14ac:dyDescent="0.25">
      <c r="A98" s="91"/>
      <c r="B98" s="91"/>
      <c r="C98" s="23" t="s">
        <v>191</v>
      </c>
      <c r="D98" s="25">
        <v>10000</v>
      </c>
      <c r="E98" s="10"/>
      <c r="F98" s="10"/>
    </row>
    <row r="99" spans="1:6" ht="30" x14ac:dyDescent="0.25">
      <c r="A99" s="91"/>
      <c r="B99" s="91"/>
      <c r="C99" s="23" t="s">
        <v>23</v>
      </c>
      <c r="D99" s="26"/>
      <c r="E99" s="10">
        <v>10000</v>
      </c>
      <c r="F99" s="10"/>
    </row>
    <row r="100" spans="1:6" x14ac:dyDescent="0.25">
      <c r="A100" s="91"/>
      <c r="B100" s="91"/>
      <c r="C100" s="23" t="s">
        <v>193</v>
      </c>
      <c r="D100" s="26">
        <v>5000</v>
      </c>
      <c r="E100" s="10"/>
      <c r="F100" s="10"/>
    </row>
    <row r="101" spans="1:6" x14ac:dyDescent="0.25">
      <c r="A101" s="91"/>
      <c r="B101" s="91"/>
      <c r="C101" s="23" t="s">
        <v>24</v>
      </c>
      <c r="D101" s="25"/>
      <c r="E101" s="10"/>
      <c r="F101" s="10"/>
    </row>
    <row r="102" spans="1:6" x14ac:dyDescent="0.25">
      <c r="A102" s="91"/>
      <c r="B102" s="91"/>
      <c r="C102" s="23" t="s">
        <v>25</v>
      </c>
      <c r="D102" s="25"/>
      <c r="E102" s="10">
        <v>10000</v>
      </c>
      <c r="F102" s="10">
        <v>12000</v>
      </c>
    </row>
    <row r="103" spans="1:6" x14ac:dyDescent="0.25">
      <c r="A103" s="91"/>
      <c r="B103" s="91"/>
      <c r="C103" s="23" t="s">
        <v>72</v>
      </c>
      <c r="D103" s="25"/>
      <c r="E103" s="10"/>
      <c r="F103" s="10">
        <v>21000</v>
      </c>
    </row>
    <row r="104" spans="1:6" ht="45" x14ac:dyDescent="0.25">
      <c r="A104" s="91"/>
      <c r="B104" s="91"/>
      <c r="C104" s="12" t="s">
        <v>13</v>
      </c>
      <c r="D104" s="19">
        <v>35000</v>
      </c>
      <c r="E104" s="17">
        <v>35000</v>
      </c>
      <c r="F104" s="10">
        <v>35000</v>
      </c>
    </row>
    <row r="105" spans="1:6" x14ac:dyDescent="0.25">
      <c r="A105" s="91"/>
      <c r="B105" s="91"/>
      <c r="C105" s="12"/>
      <c r="D105" s="19"/>
      <c r="E105" s="17"/>
      <c r="F105" s="10"/>
    </row>
    <row r="106" spans="1:6" x14ac:dyDescent="0.25">
      <c r="A106" s="91"/>
      <c r="B106" s="91"/>
      <c r="C106" s="13" t="s">
        <v>26</v>
      </c>
      <c r="D106" s="18">
        <f>SUM(D95:D105)</f>
        <v>68000</v>
      </c>
      <c r="E106" s="18">
        <f>SUM(E95:E105)</f>
        <v>68000</v>
      </c>
      <c r="F106" s="18">
        <f>SUM(F95:F105)</f>
        <v>68000</v>
      </c>
    </row>
    <row r="107" spans="1:6" ht="30" customHeight="1" x14ac:dyDescent="0.25">
      <c r="A107" s="91">
        <v>9</v>
      </c>
      <c r="B107" s="92" t="s">
        <v>27</v>
      </c>
      <c r="C107" s="22" t="s">
        <v>64</v>
      </c>
      <c r="D107" s="27"/>
      <c r="E107" s="28">
        <v>18000</v>
      </c>
      <c r="F107" s="10">
        <v>18000</v>
      </c>
    </row>
    <row r="108" spans="1:6" ht="30" x14ac:dyDescent="0.25">
      <c r="A108" s="91"/>
      <c r="B108" s="91"/>
      <c r="C108" s="22" t="s">
        <v>28</v>
      </c>
      <c r="D108" s="29">
        <v>10000</v>
      </c>
      <c r="E108" s="26"/>
      <c r="F108" s="10"/>
    </row>
    <row r="109" spans="1:6" ht="30" x14ac:dyDescent="0.25">
      <c r="A109" s="91"/>
      <c r="B109" s="91"/>
      <c r="C109" s="70" t="s">
        <v>65</v>
      </c>
      <c r="D109" s="30">
        <v>8000</v>
      </c>
      <c r="E109" s="25"/>
      <c r="F109" s="10"/>
    </row>
    <row r="110" spans="1:6" ht="30" x14ac:dyDescent="0.25">
      <c r="A110" s="91"/>
      <c r="B110" s="91"/>
      <c r="C110" s="22" t="s">
        <v>29</v>
      </c>
      <c r="D110" s="30"/>
      <c r="E110" s="31">
        <v>2000</v>
      </c>
      <c r="F110" s="10"/>
    </row>
    <row r="111" spans="1:6" x14ac:dyDescent="0.25">
      <c r="A111" s="91"/>
      <c r="B111" s="91"/>
      <c r="C111" s="22" t="s">
        <v>30</v>
      </c>
      <c r="D111" s="30"/>
      <c r="E111" s="31"/>
      <c r="F111" s="10">
        <v>2000</v>
      </c>
    </row>
    <row r="112" spans="1:6" x14ac:dyDescent="0.25">
      <c r="A112" s="91"/>
      <c r="B112" s="91"/>
      <c r="C112" s="22" t="s">
        <v>66</v>
      </c>
      <c r="D112" s="30">
        <v>2000</v>
      </c>
      <c r="E112" s="31"/>
      <c r="F112" s="10"/>
    </row>
    <row r="113" spans="1:6" ht="45" x14ac:dyDescent="0.25">
      <c r="A113" s="91"/>
      <c r="B113" s="91"/>
      <c r="C113" s="23" t="s">
        <v>67</v>
      </c>
      <c r="D113" s="30">
        <v>27000</v>
      </c>
      <c r="E113" s="26">
        <v>27000</v>
      </c>
      <c r="F113" s="10">
        <v>27000</v>
      </c>
    </row>
    <row r="114" spans="1:6" x14ac:dyDescent="0.25">
      <c r="A114" s="91"/>
      <c r="B114" s="91"/>
      <c r="C114" s="13" t="s">
        <v>31</v>
      </c>
      <c r="D114" s="18">
        <f>SUM(D107:D113)</f>
        <v>47000</v>
      </c>
      <c r="E114" s="18">
        <f>SUM(E107:E113)</f>
        <v>47000</v>
      </c>
      <c r="F114" s="18">
        <f>SUM(F107:F113)</f>
        <v>47000</v>
      </c>
    </row>
    <row r="115" spans="1:6" ht="33" customHeight="1" x14ac:dyDescent="0.25">
      <c r="A115" s="91">
        <v>10</v>
      </c>
      <c r="B115" s="92" t="s">
        <v>32</v>
      </c>
      <c r="C115" s="23" t="s">
        <v>33</v>
      </c>
      <c r="D115" s="30"/>
      <c r="E115" s="10">
        <v>20000</v>
      </c>
      <c r="F115" s="16">
        <v>20000</v>
      </c>
    </row>
    <row r="116" spans="1:6" ht="30" x14ac:dyDescent="0.25">
      <c r="A116" s="91"/>
      <c r="B116" s="91"/>
      <c r="C116" s="71" t="s">
        <v>99</v>
      </c>
      <c r="D116" s="30">
        <v>2000</v>
      </c>
      <c r="E116" s="10">
        <v>3000</v>
      </c>
      <c r="F116" s="16"/>
    </row>
    <row r="117" spans="1:6" ht="30" x14ac:dyDescent="0.25">
      <c r="A117" s="91"/>
      <c r="B117" s="91"/>
      <c r="C117" s="23" t="s">
        <v>34</v>
      </c>
      <c r="D117" s="30">
        <v>2000</v>
      </c>
      <c r="E117" s="10">
        <v>2000</v>
      </c>
      <c r="F117" s="16"/>
    </row>
    <row r="118" spans="1:6" ht="30" x14ac:dyDescent="0.25">
      <c r="A118" s="91"/>
      <c r="B118" s="91"/>
      <c r="C118" s="23" t="s">
        <v>35</v>
      </c>
      <c r="D118" s="30">
        <v>3000</v>
      </c>
      <c r="E118" s="10">
        <v>3000</v>
      </c>
      <c r="F118" s="16"/>
    </row>
    <row r="119" spans="1:6" ht="33" customHeight="1" x14ac:dyDescent="0.25">
      <c r="A119" s="91"/>
      <c r="B119" s="91"/>
      <c r="C119" s="71" t="s">
        <v>100</v>
      </c>
      <c r="D119" s="30">
        <v>3000</v>
      </c>
      <c r="E119" s="10">
        <v>3000</v>
      </c>
      <c r="F119" s="16"/>
    </row>
    <row r="120" spans="1:6" ht="45" x14ac:dyDescent="0.25">
      <c r="A120" s="91"/>
      <c r="B120" s="91"/>
      <c r="C120" s="23" t="s">
        <v>36</v>
      </c>
      <c r="D120" s="30">
        <v>1500</v>
      </c>
      <c r="E120" s="10">
        <v>1500</v>
      </c>
      <c r="F120" s="16"/>
    </row>
    <row r="121" spans="1:6" ht="30" x14ac:dyDescent="0.25">
      <c r="A121" s="91"/>
      <c r="B121" s="91"/>
      <c r="C121" s="66" t="s">
        <v>37</v>
      </c>
      <c r="D121" s="30">
        <v>3000</v>
      </c>
      <c r="E121" s="10">
        <v>3000</v>
      </c>
      <c r="F121" s="16"/>
    </row>
    <row r="122" spans="1:6" x14ac:dyDescent="0.25">
      <c r="A122" s="91"/>
      <c r="B122" s="91"/>
      <c r="C122" s="23" t="s">
        <v>194</v>
      </c>
      <c r="D122" s="30">
        <v>3000</v>
      </c>
      <c r="E122" s="10">
        <v>3000</v>
      </c>
      <c r="F122" s="16"/>
    </row>
    <row r="123" spans="1:6" x14ac:dyDescent="0.25">
      <c r="A123" s="91"/>
      <c r="B123" s="91"/>
      <c r="C123" s="66" t="s">
        <v>195</v>
      </c>
      <c r="D123" s="30"/>
      <c r="E123" s="10">
        <v>10000</v>
      </c>
      <c r="F123" s="16">
        <v>10000</v>
      </c>
    </row>
    <row r="124" spans="1:6" ht="28.5" x14ac:dyDescent="0.25">
      <c r="A124" s="91"/>
      <c r="B124" s="91"/>
      <c r="C124" s="71" t="s">
        <v>38</v>
      </c>
      <c r="D124" s="30">
        <v>3000</v>
      </c>
      <c r="E124" s="10">
        <v>3000</v>
      </c>
      <c r="F124" s="16"/>
    </row>
    <row r="125" spans="1:6" ht="30" x14ac:dyDescent="0.25">
      <c r="A125" s="91"/>
      <c r="B125" s="91"/>
      <c r="C125" s="23" t="s">
        <v>39</v>
      </c>
      <c r="D125" s="30">
        <v>2000</v>
      </c>
      <c r="E125" s="10">
        <v>2000</v>
      </c>
      <c r="F125" s="16"/>
    </row>
    <row r="126" spans="1:6" ht="30" x14ac:dyDescent="0.25">
      <c r="A126" s="91"/>
      <c r="B126" s="91"/>
      <c r="C126" s="23" t="s">
        <v>40</v>
      </c>
      <c r="D126" s="30">
        <v>3000</v>
      </c>
      <c r="E126" s="10">
        <v>3000</v>
      </c>
      <c r="F126" s="16"/>
    </row>
    <row r="127" spans="1:6" ht="30" x14ac:dyDescent="0.25">
      <c r="A127" s="91"/>
      <c r="B127" s="91"/>
      <c r="C127" s="71" t="s">
        <v>196</v>
      </c>
      <c r="D127" s="30">
        <v>2000</v>
      </c>
      <c r="E127" s="10">
        <v>2000</v>
      </c>
      <c r="F127" s="16"/>
    </row>
    <row r="128" spans="1:6" ht="30" x14ac:dyDescent="0.25">
      <c r="A128" s="91"/>
      <c r="B128" s="91"/>
      <c r="C128" s="23" t="s">
        <v>41</v>
      </c>
      <c r="D128" s="30">
        <v>2500</v>
      </c>
      <c r="E128" s="36">
        <v>1500</v>
      </c>
      <c r="F128" s="16"/>
    </row>
    <row r="129" spans="1:12" x14ac:dyDescent="0.25">
      <c r="A129" s="91"/>
      <c r="B129" s="91"/>
      <c r="C129" s="23" t="s">
        <v>141</v>
      </c>
      <c r="D129" s="30">
        <v>8000</v>
      </c>
      <c r="E129" s="36"/>
      <c r="F129" s="16"/>
    </row>
    <row r="130" spans="1:12" x14ac:dyDescent="0.25">
      <c r="A130" s="91"/>
      <c r="B130" s="91"/>
      <c r="C130" s="23" t="s">
        <v>142</v>
      </c>
      <c r="D130" s="30">
        <v>5000</v>
      </c>
      <c r="E130" s="36"/>
      <c r="F130" s="16"/>
    </row>
    <row r="131" spans="1:12" ht="45" x14ac:dyDescent="0.25">
      <c r="A131" s="91"/>
      <c r="B131" s="91"/>
      <c r="C131" s="23" t="s">
        <v>13</v>
      </c>
      <c r="D131" s="41">
        <v>60000</v>
      </c>
      <c r="E131" s="41">
        <v>50000</v>
      </c>
      <c r="F131" s="16">
        <v>90000</v>
      </c>
    </row>
    <row r="132" spans="1:12" x14ac:dyDescent="0.25">
      <c r="A132" s="91"/>
      <c r="B132" s="91"/>
      <c r="C132" s="14" t="s">
        <v>42</v>
      </c>
      <c r="D132" s="18">
        <f>SUM(D115:D131)</f>
        <v>103000</v>
      </c>
      <c r="E132" s="18">
        <f>SUM(E115:E131)</f>
        <v>110000</v>
      </c>
      <c r="F132" s="18">
        <f>SUM(F115:F131)</f>
        <v>120000</v>
      </c>
    </row>
    <row r="133" spans="1:12" ht="31.5" customHeight="1" x14ac:dyDescent="0.25">
      <c r="A133" s="91">
        <v>11</v>
      </c>
      <c r="B133" s="92" t="s">
        <v>43</v>
      </c>
      <c r="C133" s="72" t="s">
        <v>68</v>
      </c>
      <c r="D133" s="33">
        <v>12000</v>
      </c>
      <c r="E133" s="34"/>
      <c r="F133" s="35"/>
    </row>
    <row r="134" spans="1:12" ht="30" x14ac:dyDescent="0.25">
      <c r="A134" s="91"/>
      <c r="B134" s="91"/>
      <c r="C134" s="72" t="s">
        <v>46</v>
      </c>
      <c r="D134" s="29">
        <v>8000</v>
      </c>
      <c r="E134" s="31">
        <v>5000</v>
      </c>
      <c r="F134" s="36"/>
      <c r="G134" s="83"/>
      <c r="H134" s="84"/>
      <c r="I134" s="84"/>
      <c r="J134" s="84"/>
      <c r="K134" s="84"/>
      <c r="L134" s="84"/>
    </row>
    <row r="135" spans="1:12" ht="18" customHeight="1" x14ac:dyDescent="0.25">
      <c r="A135" s="91"/>
      <c r="B135" s="91"/>
      <c r="C135" s="73" t="s">
        <v>45</v>
      </c>
      <c r="D135" s="33">
        <v>5000</v>
      </c>
      <c r="E135" s="34"/>
      <c r="F135" s="37"/>
      <c r="G135" s="83"/>
      <c r="H135" s="84"/>
      <c r="I135" s="84"/>
      <c r="J135" s="84"/>
      <c r="K135" s="84"/>
      <c r="L135" s="84"/>
    </row>
    <row r="136" spans="1:12" ht="30" x14ac:dyDescent="0.25">
      <c r="A136" s="91"/>
      <c r="B136" s="91"/>
      <c r="C136" s="74" t="s">
        <v>173</v>
      </c>
      <c r="D136" s="33">
        <v>3000</v>
      </c>
      <c r="E136" s="34"/>
      <c r="F136" s="10"/>
      <c r="G136" s="83"/>
      <c r="H136" s="84"/>
      <c r="I136" s="84"/>
      <c r="J136" s="84"/>
      <c r="K136" s="84"/>
      <c r="L136" s="84"/>
    </row>
    <row r="137" spans="1:12" ht="30" x14ac:dyDescent="0.25">
      <c r="A137" s="91"/>
      <c r="B137" s="91"/>
      <c r="C137" s="73" t="s">
        <v>172</v>
      </c>
      <c r="D137" s="33">
        <v>2000</v>
      </c>
      <c r="E137" s="34"/>
      <c r="F137" s="37"/>
      <c r="G137" s="83"/>
      <c r="H137" s="84"/>
      <c r="I137" s="84"/>
      <c r="J137" s="84"/>
      <c r="K137" s="84"/>
      <c r="L137" s="84"/>
    </row>
    <row r="138" spans="1:12" ht="32.25" customHeight="1" x14ac:dyDescent="0.25">
      <c r="A138" s="91"/>
      <c r="B138" s="91"/>
      <c r="C138" s="72" t="s">
        <v>69</v>
      </c>
      <c r="D138" s="33"/>
      <c r="E138" s="34">
        <v>10000</v>
      </c>
      <c r="F138" s="37"/>
      <c r="G138" s="83"/>
      <c r="H138" s="84"/>
      <c r="I138" s="84"/>
      <c r="J138" s="84"/>
      <c r="K138" s="84"/>
      <c r="L138" s="84"/>
    </row>
    <row r="139" spans="1:12" ht="18.75" customHeight="1" x14ac:dyDescent="0.25">
      <c r="A139" s="91"/>
      <c r="B139" s="91"/>
      <c r="C139" s="72" t="s">
        <v>70</v>
      </c>
      <c r="D139" s="29"/>
      <c r="E139" s="31">
        <v>10000</v>
      </c>
      <c r="F139" s="37"/>
      <c r="G139" s="83"/>
      <c r="H139" s="84"/>
      <c r="I139" s="84"/>
      <c r="J139" s="84"/>
      <c r="K139" s="84"/>
      <c r="L139" s="84"/>
    </row>
    <row r="140" spans="1:12" ht="18" customHeight="1" x14ac:dyDescent="0.25">
      <c r="A140" s="91"/>
      <c r="B140" s="91"/>
      <c r="C140" s="72" t="s">
        <v>171</v>
      </c>
      <c r="D140" s="29"/>
      <c r="E140" s="31">
        <v>5000</v>
      </c>
      <c r="F140" s="37"/>
      <c r="G140" s="83"/>
      <c r="H140" s="84"/>
      <c r="I140" s="84"/>
      <c r="J140" s="84"/>
      <c r="K140" s="84"/>
      <c r="L140" s="84"/>
    </row>
    <row r="141" spans="1:12" x14ac:dyDescent="0.25">
      <c r="A141" s="91"/>
      <c r="B141" s="91"/>
      <c r="C141" s="72" t="s">
        <v>170</v>
      </c>
      <c r="D141" s="33"/>
      <c r="E141" s="34"/>
      <c r="F141" s="37">
        <v>10000</v>
      </c>
      <c r="G141" s="83"/>
      <c r="H141" s="84"/>
      <c r="I141" s="84"/>
      <c r="J141" s="84"/>
      <c r="K141" s="84"/>
      <c r="L141" s="84"/>
    </row>
    <row r="142" spans="1:12" x14ac:dyDescent="0.25">
      <c r="A142" s="91"/>
      <c r="B142" s="91"/>
      <c r="C142" s="72" t="s">
        <v>169</v>
      </c>
      <c r="D142" s="29"/>
      <c r="E142" s="31"/>
      <c r="F142" s="10">
        <v>10000</v>
      </c>
      <c r="G142" s="83"/>
      <c r="H142" s="84"/>
      <c r="I142" s="84"/>
      <c r="J142" s="84"/>
      <c r="K142" s="84"/>
      <c r="L142" s="84"/>
    </row>
    <row r="143" spans="1:12" ht="30" x14ac:dyDescent="0.25">
      <c r="A143" s="91"/>
      <c r="B143" s="91"/>
      <c r="C143" s="72" t="s">
        <v>44</v>
      </c>
      <c r="D143" s="29"/>
      <c r="E143" s="31"/>
      <c r="F143" s="10">
        <v>10000</v>
      </c>
      <c r="G143" s="83"/>
      <c r="H143" s="84"/>
      <c r="I143" s="84"/>
      <c r="J143" s="84"/>
      <c r="K143" s="84"/>
      <c r="L143" s="84"/>
    </row>
    <row r="144" spans="1:12" ht="45" x14ac:dyDescent="0.25">
      <c r="A144" s="91"/>
      <c r="B144" s="91"/>
      <c r="C144" s="23" t="s">
        <v>13</v>
      </c>
      <c r="D144" s="29">
        <v>44000</v>
      </c>
      <c r="E144" s="31">
        <v>44000</v>
      </c>
      <c r="F144" s="10">
        <v>44000</v>
      </c>
      <c r="G144" s="83"/>
      <c r="H144" s="84"/>
      <c r="I144" s="84"/>
      <c r="J144" s="84"/>
      <c r="K144" s="84"/>
      <c r="L144" s="84"/>
    </row>
    <row r="145" spans="1:8" x14ac:dyDescent="0.25">
      <c r="A145" s="91"/>
      <c r="B145" s="91"/>
      <c r="C145" s="13" t="s">
        <v>47</v>
      </c>
      <c r="D145" s="18">
        <f>SUM(D133:D144)</f>
        <v>74000</v>
      </c>
      <c r="E145" s="18">
        <f>SUM(E133:E144)</f>
        <v>74000</v>
      </c>
      <c r="F145" s="18">
        <f>SUM(F133:F144)</f>
        <v>74000</v>
      </c>
    </row>
    <row r="146" spans="1:8" ht="30" x14ac:dyDescent="0.25">
      <c r="A146" s="91"/>
      <c r="B146" s="91" t="s">
        <v>101</v>
      </c>
      <c r="C146" s="76" t="s">
        <v>168</v>
      </c>
      <c r="D146" s="16"/>
      <c r="E146" s="30">
        <v>15000</v>
      </c>
      <c r="F146" s="36"/>
    </row>
    <row r="147" spans="1:8" ht="30" x14ac:dyDescent="0.25">
      <c r="A147" s="91"/>
      <c r="B147" s="91"/>
      <c r="C147" s="22" t="s">
        <v>197</v>
      </c>
      <c r="D147" s="27">
        <v>77000</v>
      </c>
      <c r="E147" s="16"/>
      <c r="F147" s="36"/>
    </row>
    <row r="148" spans="1:8" x14ac:dyDescent="0.25">
      <c r="A148" s="91"/>
      <c r="B148" s="91"/>
      <c r="C148" s="22" t="s">
        <v>135</v>
      </c>
      <c r="D148" s="75"/>
      <c r="E148" s="30">
        <v>57000</v>
      </c>
      <c r="F148" s="36"/>
    </row>
    <row r="149" spans="1:8" x14ac:dyDescent="0.25">
      <c r="A149" s="91"/>
      <c r="B149" s="91"/>
      <c r="C149" s="22" t="s">
        <v>198</v>
      </c>
      <c r="D149" s="30"/>
      <c r="E149" s="16"/>
      <c r="F149" s="30">
        <f>1119*14</f>
        <v>15666</v>
      </c>
    </row>
    <row r="150" spans="1:8" x14ac:dyDescent="0.25">
      <c r="A150" s="91"/>
      <c r="B150" s="91"/>
      <c r="C150" s="22" t="s">
        <v>199</v>
      </c>
      <c r="D150" s="30"/>
      <c r="E150" s="30"/>
      <c r="F150" s="30">
        <f>290*14</f>
        <v>4060</v>
      </c>
    </row>
    <row r="151" spans="1:8" x14ac:dyDescent="0.25">
      <c r="A151" s="91"/>
      <c r="B151" s="91"/>
      <c r="C151" s="22" t="s">
        <v>200</v>
      </c>
      <c r="D151" s="27"/>
      <c r="E151" s="30"/>
      <c r="F151" s="27">
        <f>1246*14</f>
        <v>17444</v>
      </c>
    </row>
    <row r="152" spans="1:8" ht="33" x14ac:dyDescent="0.25">
      <c r="A152" s="91"/>
      <c r="B152" s="91"/>
      <c r="C152" s="22" t="s">
        <v>136</v>
      </c>
      <c r="D152" s="27"/>
      <c r="E152" s="30"/>
      <c r="F152" s="27">
        <f>1151*18.5</f>
        <v>21293.5</v>
      </c>
    </row>
    <row r="153" spans="1:8" ht="45" x14ac:dyDescent="0.25">
      <c r="A153" s="91"/>
      <c r="B153" s="91"/>
      <c r="C153" s="22" t="s">
        <v>137</v>
      </c>
      <c r="D153" s="27">
        <v>12800</v>
      </c>
      <c r="E153" s="30"/>
      <c r="F153" s="36"/>
    </row>
    <row r="154" spans="1:8" ht="45" x14ac:dyDescent="0.25">
      <c r="A154" s="91"/>
      <c r="B154" s="91"/>
      <c r="C154" s="23" t="s">
        <v>13</v>
      </c>
      <c r="D154" s="30">
        <v>30000</v>
      </c>
      <c r="E154" s="78">
        <v>30000</v>
      </c>
      <c r="F154" s="10">
        <v>30000</v>
      </c>
    </row>
    <row r="155" spans="1:8" x14ac:dyDescent="0.25">
      <c r="A155" s="91"/>
      <c r="B155" s="91"/>
      <c r="C155" s="77" t="s">
        <v>48</v>
      </c>
      <c r="D155" s="18">
        <f>SUM(D146:D154)</f>
        <v>119800</v>
      </c>
      <c r="E155" s="18">
        <f>SUM(E146:E154)</f>
        <v>102000</v>
      </c>
      <c r="F155" s="18">
        <f>SUM(F146:F154)</f>
        <v>88463.5</v>
      </c>
    </row>
    <row r="156" spans="1:8" ht="30" x14ac:dyDescent="0.25">
      <c r="A156" s="91">
        <v>13</v>
      </c>
      <c r="B156" s="92" t="s">
        <v>49</v>
      </c>
      <c r="C156" s="45" t="s">
        <v>163</v>
      </c>
      <c r="D156" s="46">
        <v>2500</v>
      </c>
      <c r="E156" s="46">
        <v>1500</v>
      </c>
      <c r="F156" s="47"/>
      <c r="G156" s="51"/>
      <c r="H156" s="52"/>
    </row>
    <row r="157" spans="1:8" ht="30" x14ac:dyDescent="0.25">
      <c r="A157" s="91"/>
      <c r="B157" s="91"/>
      <c r="C157" s="45" t="s">
        <v>164</v>
      </c>
      <c r="D157" s="46">
        <v>1000</v>
      </c>
      <c r="E157" s="46"/>
      <c r="F157" s="46">
        <v>1000</v>
      </c>
      <c r="G157" s="51"/>
      <c r="H157" s="53"/>
    </row>
    <row r="158" spans="1:8" ht="30" x14ac:dyDescent="0.25">
      <c r="A158" s="91"/>
      <c r="B158" s="91"/>
      <c r="C158" s="45" t="s">
        <v>165</v>
      </c>
      <c r="D158" s="46">
        <v>1500</v>
      </c>
      <c r="E158" s="47"/>
      <c r="F158" s="47"/>
      <c r="G158" s="54"/>
      <c r="H158" s="52"/>
    </row>
    <row r="159" spans="1:8" x14ac:dyDescent="0.25">
      <c r="A159" s="91"/>
      <c r="B159" s="91"/>
      <c r="C159" s="45" t="s">
        <v>117</v>
      </c>
      <c r="D159" s="46">
        <v>1200</v>
      </c>
      <c r="E159" s="47"/>
      <c r="F159" s="46">
        <v>1500</v>
      </c>
      <c r="G159" s="54"/>
      <c r="H159" s="53"/>
    </row>
    <row r="160" spans="1:8" ht="30" x14ac:dyDescent="0.25">
      <c r="A160" s="91"/>
      <c r="B160" s="91"/>
      <c r="C160" s="45" t="s">
        <v>154</v>
      </c>
      <c r="D160" s="48">
        <v>950</v>
      </c>
      <c r="E160" s="48">
        <v>1000</v>
      </c>
      <c r="F160" s="48">
        <v>750</v>
      </c>
      <c r="G160" s="55"/>
      <c r="H160" s="56"/>
    </row>
    <row r="161" spans="1:8" x14ac:dyDescent="0.25">
      <c r="A161" s="91"/>
      <c r="B161" s="91"/>
      <c r="C161" s="45" t="s">
        <v>118</v>
      </c>
      <c r="D161" s="48">
        <v>1500</v>
      </c>
      <c r="E161" s="48"/>
      <c r="F161" s="48">
        <v>3000</v>
      </c>
      <c r="G161" s="55"/>
      <c r="H161" s="56"/>
    </row>
    <row r="162" spans="1:8" x14ac:dyDescent="0.25">
      <c r="A162" s="91"/>
      <c r="B162" s="91"/>
      <c r="C162" s="45" t="s">
        <v>155</v>
      </c>
      <c r="D162" s="48"/>
      <c r="E162" s="48">
        <v>1500</v>
      </c>
      <c r="F162" s="48">
        <v>1000</v>
      </c>
      <c r="G162" s="55"/>
      <c r="H162" s="56"/>
    </row>
    <row r="163" spans="1:8" x14ac:dyDescent="0.25">
      <c r="A163" s="91"/>
      <c r="B163" s="91"/>
      <c r="C163" s="45" t="s">
        <v>156</v>
      </c>
      <c r="D163" s="48">
        <v>2000</v>
      </c>
      <c r="E163" s="48">
        <v>1000</v>
      </c>
      <c r="F163" s="48">
        <v>1500</v>
      </c>
      <c r="G163" s="55"/>
      <c r="H163" s="56"/>
    </row>
    <row r="164" spans="1:8" x14ac:dyDescent="0.25">
      <c r="A164" s="91"/>
      <c r="B164" s="91"/>
      <c r="C164" s="45" t="s">
        <v>166</v>
      </c>
      <c r="D164" s="48"/>
      <c r="E164" s="48">
        <v>1000</v>
      </c>
      <c r="F164" s="48">
        <v>1000</v>
      </c>
      <c r="G164" s="55"/>
      <c r="H164" s="56"/>
    </row>
    <row r="165" spans="1:8" x14ac:dyDescent="0.25">
      <c r="A165" s="91"/>
      <c r="B165" s="91"/>
      <c r="C165" s="45" t="s">
        <v>119</v>
      </c>
      <c r="D165" s="48">
        <v>2500</v>
      </c>
      <c r="E165" s="48"/>
      <c r="F165" s="48"/>
      <c r="G165" s="55"/>
      <c r="H165" s="56"/>
    </row>
    <row r="166" spans="1:8" x14ac:dyDescent="0.25">
      <c r="A166" s="91"/>
      <c r="B166" s="91"/>
      <c r="C166" s="45" t="s">
        <v>167</v>
      </c>
      <c r="D166" s="48"/>
      <c r="E166" s="48">
        <v>2000</v>
      </c>
      <c r="F166" s="48"/>
      <c r="G166" s="55"/>
      <c r="H166" s="56"/>
    </row>
    <row r="167" spans="1:8" ht="30" x14ac:dyDescent="0.25">
      <c r="A167" s="91"/>
      <c r="B167" s="91"/>
      <c r="C167" s="45" t="s">
        <v>153</v>
      </c>
      <c r="D167" s="48">
        <v>3000</v>
      </c>
      <c r="E167" s="48"/>
      <c r="F167" s="48">
        <v>1500</v>
      </c>
      <c r="G167" s="55"/>
      <c r="H167" s="56"/>
    </row>
    <row r="168" spans="1:8" ht="30" x14ac:dyDescent="0.25">
      <c r="A168" s="91"/>
      <c r="B168" s="91"/>
      <c r="C168" s="45" t="s">
        <v>152</v>
      </c>
      <c r="D168" s="48">
        <v>1500</v>
      </c>
      <c r="E168" s="48"/>
      <c r="F168" s="48"/>
      <c r="G168" s="55"/>
      <c r="H168" s="56"/>
    </row>
    <row r="169" spans="1:8" x14ac:dyDescent="0.25">
      <c r="A169" s="91"/>
      <c r="B169" s="91"/>
      <c r="C169" s="45" t="s">
        <v>162</v>
      </c>
      <c r="D169" s="48">
        <v>2500</v>
      </c>
      <c r="E169" s="48">
        <v>1500</v>
      </c>
      <c r="F169" s="48">
        <v>2000</v>
      </c>
      <c r="G169" s="55"/>
      <c r="H169" s="56"/>
    </row>
    <row r="170" spans="1:8" ht="30" x14ac:dyDescent="0.25">
      <c r="A170" s="91"/>
      <c r="B170" s="91"/>
      <c r="C170" s="45" t="s">
        <v>161</v>
      </c>
      <c r="D170" s="48">
        <v>2800</v>
      </c>
      <c r="E170" s="48"/>
      <c r="F170" s="48">
        <v>2500</v>
      </c>
      <c r="G170" s="55"/>
      <c r="H170" s="56"/>
    </row>
    <row r="171" spans="1:8" ht="30" x14ac:dyDescent="0.25">
      <c r="A171" s="91"/>
      <c r="B171" s="91"/>
      <c r="C171" s="45" t="s">
        <v>160</v>
      </c>
      <c r="D171" s="48">
        <v>1000</v>
      </c>
      <c r="E171" s="48">
        <v>1200</v>
      </c>
      <c r="F171" s="48">
        <v>1500</v>
      </c>
      <c r="G171" s="55"/>
      <c r="H171" s="56"/>
    </row>
    <row r="172" spans="1:8" ht="30" x14ac:dyDescent="0.25">
      <c r="A172" s="91"/>
      <c r="B172" s="91"/>
      <c r="C172" s="45" t="s">
        <v>159</v>
      </c>
      <c r="D172" s="49">
        <v>2100</v>
      </c>
      <c r="E172" s="48">
        <v>1000</v>
      </c>
      <c r="F172" s="48"/>
      <c r="G172" s="55"/>
      <c r="H172" s="56"/>
    </row>
    <row r="173" spans="1:8" ht="30" x14ac:dyDescent="0.25">
      <c r="A173" s="91"/>
      <c r="B173" s="91"/>
      <c r="C173" s="45" t="s">
        <v>158</v>
      </c>
      <c r="D173" s="49"/>
      <c r="E173" s="48">
        <v>1500</v>
      </c>
      <c r="F173" s="48">
        <v>1000</v>
      </c>
      <c r="G173" s="55"/>
      <c r="H173" s="56"/>
    </row>
    <row r="174" spans="1:8" x14ac:dyDescent="0.25">
      <c r="A174" s="91"/>
      <c r="B174" s="91"/>
      <c r="C174" s="45" t="s">
        <v>120</v>
      </c>
      <c r="D174" s="49"/>
      <c r="E174" s="48">
        <v>1700</v>
      </c>
      <c r="F174" s="48">
        <v>1000</v>
      </c>
      <c r="G174" s="55"/>
      <c r="H174" s="56"/>
    </row>
    <row r="175" spans="1:8" ht="30" x14ac:dyDescent="0.25">
      <c r="A175" s="91"/>
      <c r="B175" s="91"/>
      <c r="C175" s="45" t="s">
        <v>121</v>
      </c>
      <c r="D175" s="49"/>
      <c r="E175" s="48">
        <v>1500</v>
      </c>
      <c r="F175" s="48"/>
      <c r="G175" s="55"/>
      <c r="H175" s="56"/>
    </row>
    <row r="176" spans="1:8" ht="30" x14ac:dyDescent="0.25">
      <c r="A176" s="91"/>
      <c r="B176" s="91"/>
      <c r="C176" s="45" t="s">
        <v>201</v>
      </c>
      <c r="D176" s="49"/>
      <c r="E176" s="48">
        <v>1500</v>
      </c>
      <c r="F176" s="48">
        <v>1000</v>
      </c>
      <c r="G176" s="55"/>
      <c r="H176" s="56"/>
    </row>
    <row r="177" spans="1:8" x14ac:dyDescent="0.25">
      <c r="A177" s="91"/>
      <c r="B177" s="91"/>
      <c r="C177" s="45" t="s">
        <v>157</v>
      </c>
      <c r="D177" s="49"/>
      <c r="E177" s="48">
        <v>2000</v>
      </c>
      <c r="F177" s="48"/>
      <c r="G177" s="55"/>
      <c r="H177" s="56"/>
    </row>
    <row r="178" spans="1:8" ht="30" x14ac:dyDescent="0.25">
      <c r="A178" s="91"/>
      <c r="B178" s="91"/>
      <c r="C178" s="45" t="s">
        <v>122</v>
      </c>
      <c r="D178" s="49"/>
      <c r="E178" s="48">
        <v>2500</v>
      </c>
      <c r="F178" s="48">
        <v>2000</v>
      </c>
      <c r="G178" s="55"/>
      <c r="H178" s="56"/>
    </row>
    <row r="179" spans="1:8" x14ac:dyDescent="0.25">
      <c r="A179" s="91"/>
      <c r="B179" s="91"/>
      <c r="C179" s="50"/>
      <c r="D179" s="50"/>
      <c r="E179" s="50"/>
      <c r="F179" s="50"/>
      <c r="G179" s="57"/>
      <c r="H179" s="58"/>
    </row>
    <row r="180" spans="1:8" x14ac:dyDescent="0.25">
      <c r="A180" s="91"/>
      <c r="B180" s="91"/>
      <c r="C180" s="45" t="s">
        <v>123</v>
      </c>
      <c r="D180" s="49">
        <v>2000</v>
      </c>
      <c r="E180" s="48">
        <v>2000</v>
      </c>
      <c r="F180" s="48">
        <v>2000</v>
      </c>
      <c r="G180" s="55"/>
      <c r="H180" s="56"/>
    </row>
    <row r="181" spans="1:8" ht="45" x14ac:dyDescent="0.25">
      <c r="A181" s="91"/>
      <c r="B181" s="91"/>
      <c r="C181" s="23" t="s">
        <v>13</v>
      </c>
      <c r="D181" s="49">
        <v>25000</v>
      </c>
      <c r="E181" s="48">
        <v>26000</v>
      </c>
      <c r="F181" s="48">
        <v>26000</v>
      </c>
    </row>
    <row r="182" spans="1:8" x14ac:dyDescent="0.25">
      <c r="A182" s="91"/>
      <c r="B182" s="91"/>
      <c r="C182" s="13" t="s">
        <v>50</v>
      </c>
      <c r="D182" s="18">
        <f>SUM(D156:D181)</f>
        <v>53050</v>
      </c>
      <c r="E182" s="18">
        <f>SUM(E156:E181)</f>
        <v>50400</v>
      </c>
      <c r="F182" s="18">
        <f>SUM(F156:F181)</f>
        <v>50250</v>
      </c>
    </row>
    <row r="183" spans="1:8" ht="30" x14ac:dyDescent="0.25">
      <c r="A183" s="91"/>
      <c r="B183" s="91" t="s">
        <v>51</v>
      </c>
      <c r="C183" s="22" t="s">
        <v>151</v>
      </c>
      <c r="D183" s="32">
        <v>25000</v>
      </c>
      <c r="E183" s="10"/>
      <c r="F183" s="10"/>
    </row>
    <row r="184" spans="1:8" ht="30" x14ac:dyDescent="0.25">
      <c r="A184" s="91"/>
      <c r="B184" s="91"/>
      <c r="C184" s="22" t="s">
        <v>150</v>
      </c>
      <c r="D184" s="25"/>
      <c r="E184" s="10">
        <v>25000</v>
      </c>
      <c r="F184" s="10"/>
    </row>
    <row r="185" spans="1:8" ht="30" x14ac:dyDescent="0.25">
      <c r="A185" s="91"/>
      <c r="B185" s="91"/>
      <c r="C185" s="22" t="s">
        <v>203</v>
      </c>
      <c r="D185" s="25"/>
      <c r="E185" s="10"/>
      <c r="F185" s="10">
        <v>8000</v>
      </c>
    </row>
    <row r="186" spans="1:8" ht="30" x14ac:dyDescent="0.25">
      <c r="A186" s="91"/>
      <c r="B186" s="91"/>
      <c r="C186" s="22" t="s">
        <v>52</v>
      </c>
      <c r="D186" s="25">
        <v>10000</v>
      </c>
      <c r="E186" s="10"/>
      <c r="F186" s="10"/>
    </row>
    <row r="187" spans="1:8" ht="30" x14ac:dyDescent="0.25">
      <c r="A187" s="91"/>
      <c r="B187" s="91"/>
      <c r="C187" s="22" t="s">
        <v>202</v>
      </c>
      <c r="D187" s="25"/>
      <c r="E187" s="10"/>
      <c r="F187" s="10">
        <v>10000</v>
      </c>
    </row>
    <row r="188" spans="1:8" ht="30" x14ac:dyDescent="0.25">
      <c r="A188" s="91"/>
      <c r="B188" s="91"/>
      <c r="C188" s="22" t="s">
        <v>73</v>
      </c>
      <c r="D188" s="25"/>
      <c r="E188" s="10"/>
      <c r="F188" s="10">
        <v>10000</v>
      </c>
    </row>
    <row r="189" spans="1:8" ht="30" x14ac:dyDescent="0.25">
      <c r="A189" s="91"/>
      <c r="B189" s="91"/>
      <c r="C189" s="22" t="s">
        <v>149</v>
      </c>
      <c r="D189" s="25">
        <v>7000</v>
      </c>
      <c r="E189" s="10"/>
      <c r="F189" s="10"/>
    </row>
    <row r="190" spans="1:8" x14ac:dyDescent="0.25">
      <c r="A190" s="91"/>
      <c r="B190" s="91"/>
      <c r="C190" s="22" t="s">
        <v>53</v>
      </c>
      <c r="D190" s="25"/>
      <c r="E190" s="10">
        <v>10000</v>
      </c>
      <c r="F190" s="10"/>
    </row>
    <row r="191" spans="1:8" x14ac:dyDescent="0.25">
      <c r="A191" s="91"/>
      <c r="B191" s="91"/>
      <c r="C191" s="22" t="s">
        <v>74</v>
      </c>
      <c r="D191" s="25"/>
      <c r="E191" s="10"/>
      <c r="F191" s="10">
        <v>7000</v>
      </c>
    </row>
    <row r="192" spans="1:8" x14ac:dyDescent="0.25">
      <c r="A192" s="91"/>
      <c r="B192" s="91"/>
      <c r="C192" s="23" t="s">
        <v>75</v>
      </c>
      <c r="D192" s="25"/>
      <c r="E192" s="10">
        <v>7000</v>
      </c>
      <c r="F192" s="10"/>
    </row>
    <row r="193" spans="1:6" ht="45" x14ac:dyDescent="0.25">
      <c r="A193" s="91"/>
      <c r="B193" s="91"/>
      <c r="C193" s="12" t="s">
        <v>13</v>
      </c>
      <c r="D193" s="20">
        <v>35000</v>
      </c>
      <c r="E193" s="16">
        <v>35000</v>
      </c>
      <c r="F193" s="10">
        <v>42000</v>
      </c>
    </row>
    <row r="194" spans="1:6" x14ac:dyDescent="0.25">
      <c r="A194" s="91"/>
      <c r="B194" s="91"/>
      <c r="C194" s="13" t="s">
        <v>54</v>
      </c>
      <c r="D194" s="18">
        <f>SUM(D183:D193)</f>
        <v>77000</v>
      </c>
      <c r="E194" s="18">
        <f>SUM(E183:E193)</f>
        <v>77000</v>
      </c>
      <c r="F194" s="18">
        <f>SUM(F183:F193)</f>
        <v>77000</v>
      </c>
    </row>
    <row r="195" spans="1:6" x14ac:dyDescent="0.25">
      <c r="A195" s="91"/>
      <c r="B195" s="91" t="s">
        <v>62</v>
      </c>
      <c r="C195" s="22" t="s">
        <v>55</v>
      </c>
      <c r="D195" s="17">
        <v>29000</v>
      </c>
      <c r="E195" s="17"/>
      <c r="F195" s="10"/>
    </row>
    <row r="196" spans="1:6" x14ac:dyDescent="0.25">
      <c r="A196" s="91"/>
      <c r="B196" s="91"/>
      <c r="C196" s="22" t="s">
        <v>61</v>
      </c>
      <c r="D196" s="17">
        <v>42500</v>
      </c>
      <c r="E196" s="17"/>
      <c r="F196" s="10"/>
    </row>
    <row r="197" spans="1:6" x14ac:dyDescent="0.25">
      <c r="A197" s="91"/>
      <c r="B197" s="91"/>
      <c r="C197" s="22" t="s">
        <v>148</v>
      </c>
      <c r="D197" s="17"/>
      <c r="E197" s="17">
        <f>8860+20480+18535</f>
        <v>47875</v>
      </c>
      <c r="F197" s="10"/>
    </row>
    <row r="198" spans="1:6" x14ac:dyDescent="0.25">
      <c r="A198" s="91"/>
      <c r="B198" s="91"/>
      <c r="C198" s="22" t="s">
        <v>71</v>
      </c>
      <c r="D198" s="17">
        <v>58980</v>
      </c>
      <c r="E198" s="17"/>
      <c r="F198" s="10"/>
    </row>
    <row r="199" spans="1:6" ht="30" x14ac:dyDescent="0.25">
      <c r="A199" s="91"/>
      <c r="B199" s="91"/>
      <c r="C199" s="22" t="s">
        <v>60</v>
      </c>
      <c r="D199" s="17"/>
      <c r="E199" s="17">
        <v>65000</v>
      </c>
      <c r="F199" s="10"/>
    </row>
    <row r="200" spans="1:6" x14ac:dyDescent="0.25">
      <c r="A200" s="91"/>
      <c r="B200" s="91"/>
      <c r="C200" s="94" t="s">
        <v>143</v>
      </c>
      <c r="D200" s="16">
        <v>22800</v>
      </c>
      <c r="E200" s="16"/>
      <c r="F200" s="10"/>
    </row>
    <row r="201" spans="1:6" ht="30" x14ac:dyDescent="0.25">
      <c r="A201" s="91"/>
      <c r="B201" s="91"/>
      <c r="C201" s="22" t="s">
        <v>144</v>
      </c>
      <c r="D201" s="16"/>
      <c r="E201" s="16">
        <v>41151</v>
      </c>
      <c r="F201" s="16"/>
    </row>
    <row r="202" spans="1:6" x14ac:dyDescent="0.25">
      <c r="A202" s="91"/>
      <c r="B202" s="91"/>
      <c r="C202" s="22" t="s">
        <v>145</v>
      </c>
      <c r="D202" s="16"/>
      <c r="E202" s="16">
        <v>35000</v>
      </c>
      <c r="F202" s="16"/>
    </row>
    <row r="203" spans="1:6" x14ac:dyDescent="0.25">
      <c r="A203" s="91"/>
      <c r="B203" s="91"/>
      <c r="C203" s="22" t="s">
        <v>139</v>
      </c>
      <c r="D203" s="16"/>
      <c r="E203" s="16">
        <v>11800</v>
      </c>
      <c r="F203" s="16"/>
    </row>
    <row r="204" spans="1:6" x14ac:dyDescent="0.25">
      <c r="A204" s="91"/>
      <c r="B204" s="91"/>
      <c r="C204" s="22" t="s">
        <v>146</v>
      </c>
      <c r="D204" s="16"/>
      <c r="E204" s="16">
        <v>8500</v>
      </c>
      <c r="F204" s="16"/>
    </row>
    <row r="205" spans="1:6" x14ac:dyDescent="0.25">
      <c r="A205" s="91"/>
      <c r="B205" s="91"/>
      <c r="C205" s="22" t="s">
        <v>138</v>
      </c>
      <c r="D205" s="16"/>
      <c r="E205" s="16">
        <v>9500</v>
      </c>
      <c r="F205" s="16"/>
    </row>
    <row r="206" spans="1:6" x14ac:dyDescent="0.25">
      <c r="A206" s="91"/>
      <c r="B206" s="91"/>
      <c r="C206" s="22" t="s">
        <v>147</v>
      </c>
      <c r="D206" s="17"/>
      <c r="E206" s="16"/>
      <c r="F206" s="10">
        <v>78000</v>
      </c>
    </row>
    <row r="207" spans="1:6" x14ac:dyDescent="0.25">
      <c r="A207" s="91"/>
      <c r="B207" s="91"/>
      <c r="C207" s="22" t="s">
        <v>140</v>
      </c>
      <c r="D207" s="17"/>
      <c r="E207" s="16"/>
      <c r="F207" s="10">
        <v>73700</v>
      </c>
    </row>
    <row r="208" spans="1:6" ht="45" x14ac:dyDescent="0.25">
      <c r="A208" s="91"/>
      <c r="B208" s="91"/>
      <c r="C208" s="23" t="s">
        <v>8</v>
      </c>
      <c r="D208" s="17">
        <v>120000</v>
      </c>
      <c r="E208" s="17">
        <v>120000</v>
      </c>
      <c r="F208" s="10">
        <v>120000</v>
      </c>
    </row>
    <row r="209" spans="1:6" x14ac:dyDescent="0.25">
      <c r="A209" s="11"/>
      <c r="B209" s="11"/>
      <c r="C209" s="13" t="s">
        <v>56</v>
      </c>
      <c r="D209" s="18">
        <f>SUM(D195:D208)</f>
        <v>273280</v>
      </c>
      <c r="E209" s="18">
        <f>SUM(E195:E208)</f>
        <v>338826</v>
      </c>
      <c r="F209" s="18">
        <f>SUM(F195:F208)</f>
        <v>271700</v>
      </c>
    </row>
    <row r="210" spans="1:6" x14ac:dyDescent="0.25">
      <c r="A210" s="5"/>
      <c r="B210" s="5"/>
      <c r="C210" s="6"/>
      <c r="D210" s="10"/>
      <c r="E210" s="10"/>
      <c r="F210" s="16"/>
    </row>
    <row r="211" spans="1:6" x14ac:dyDescent="0.25">
      <c r="A211" s="5"/>
      <c r="B211" s="5"/>
      <c r="C211" s="15" t="s">
        <v>57</v>
      </c>
      <c r="D211" s="21">
        <f>D209+D194+D182+D155+D145+D132+D114+D106+D94+D75+D65+D58+D47+D37+D23</f>
        <v>1366766.3</v>
      </c>
      <c r="E211" s="21">
        <f>E209+E194+E182+E155+E145+E132+E114+E106+E94+E75+E65+E58+E47+E37+E23</f>
        <v>1403771</v>
      </c>
      <c r="F211" s="21">
        <f>F209+F194+F182+F155+F145+F132+F114+F106+F94+F75+F65+F58+F47+F37+F23</f>
        <v>1298958.5</v>
      </c>
    </row>
    <row r="212" spans="1:6" x14ac:dyDescent="0.25">
      <c r="C212" s="6"/>
    </row>
  </sheetData>
  <mergeCells count="43">
    <mergeCell ref="A133:A145"/>
    <mergeCell ref="B133:B145"/>
    <mergeCell ref="A195:A208"/>
    <mergeCell ref="B195:B208"/>
    <mergeCell ref="A146:A155"/>
    <mergeCell ref="B146:B155"/>
    <mergeCell ref="A156:A182"/>
    <mergeCell ref="B156:B182"/>
    <mergeCell ref="A183:A194"/>
    <mergeCell ref="B183:B194"/>
    <mergeCell ref="A95:A106"/>
    <mergeCell ref="B95:B106"/>
    <mergeCell ref="A107:A114"/>
    <mergeCell ref="B107:B114"/>
    <mergeCell ref="A115:A132"/>
    <mergeCell ref="B115:B132"/>
    <mergeCell ref="A59:A65"/>
    <mergeCell ref="B59:B65"/>
    <mergeCell ref="A66:A75"/>
    <mergeCell ref="B66:B75"/>
    <mergeCell ref="A76:A94"/>
    <mergeCell ref="B76:B94"/>
    <mergeCell ref="A24:A37"/>
    <mergeCell ref="B24:B37"/>
    <mergeCell ref="A38:A47"/>
    <mergeCell ref="B38:B47"/>
    <mergeCell ref="A48:A58"/>
    <mergeCell ref="B48:B58"/>
    <mergeCell ref="A12:A13"/>
    <mergeCell ref="B12:B13"/>
    <mergeCell ref="C12:C13"/>
    <mergeCell ref="D12:F12"/>
    <mergeCell ref="A14:A23"/>
    <mergeCell ref="B14:B23"/>
    <mergeCell ref="G134:L144"/>
    <mergeCell ref="D1:F1"/>
    <mergeCell ref="D4:F4"/>
    <mergeCell ref="D5:F5"/>
    <mergeCell ref="D6:F6"/>
    <mergeCell ref="D7:F7"/>
    <mergeCell ref="D2:F2"/>
    <mergeCell ref="D3:F3"/>
    <mergeCell ref="C8:F8"/>
  </mergeCells>
  <pageMargins left="0.51180555555555596" right="0.31527777777777799" top="0.55138888888888904" bottom="0.74791666666666701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528</TotalTime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Plāns</vt:lpstr>
      <vt:lpstr>Plāns!Drukāt_virsrakstus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Siliņa</dc:creator>
  <dc:description/>
  <cp:lastModifiedBy>Dace Tauriņa</cp:lastModifiedBy>
  <cp:revision>17</cp:revision>
  <cp:lastPrinted>2023-04-20T06:01:03Z</cp:lastPrinted>
  <dcterms:created xsi:type="dcterms:W3CDTF">2014-11-05T07:19:07Z</dcterms:created>
  <dcterms:modified xsi:type="dcterms:W3CDTF">2026-02-05T08:28:47Z</dcterms:modified>
  <dc:language>lv-LV</dc:language>
</cp:coreProperties>
</file>