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Iepirkumi\Cenu aptaujas\LOR kabineta remonts\"/>
    </mc:Choice>
  </mc:AlternateContent>
  <xr:revisionPtr revIDLastSave="0" documentId="13_ncr:1_{0BDB33E8-9FAB-457F-A213-38DC3EFE6D05}" xr6:coauthVersionLast="47" xr6:coauthVersionMax="47" xr10:uidLastSave="{00000000-0000-0000-0000-000000000000}"/>
  <bookViews>
    <workbookView xWindow="-120" yWindow="-120" windowWidth="29040" windowHeight="15720" tabRatio="846" xr2:uid="{00000000-000D-0000-FFFF-FFFF00000000}"/>
  </bookViews>
  <sheets>
    <sheet name="Tam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3" i="3" l="1"/>
  <c r="P19" i="3"/>
  <c r="P30" i="3"/>
  <c r="P29" i="3"/>
  <c r="P31" i="3"/>
  <c r="P27" i="3"/>
  <c r="O15" i="3" l="1"/>
  <c r="N15" i="3"/>
  <c r="L15" i="3"/>
  <c r="H15" i="3"/>
  <c r="M15" i="3" s="1"/>
  <c r="O14" i="3"/>
  <c r="N14" i="3"/>
  <c r="L14" i="3"/>
  <c r="H14" i="3"/>
  <c r="K14" i="3" s="1"/>
  <c r="P33" i="3" l="1"/>
  <c r="P28" i="3"/>
  <c r="P24" i="3"/>
  <c r="P32" i="3"/>
  <c r="P26" i="3"/>
  <c r="P16" i="3"/>
  <c r="P20" i="3"/>
  <c r="P22" i="3"/>
  <c r="P21" i="3"/>
  <c r="P25" i="3"/>
  <c r="P15" i="3"/>
  <c r="M14" i="3"/>
  <c r="P14" i="3" s="1"/>
  <c r="P17" i="3"/>
  <c r="P18" i="3"/>
  <c r="K15" i="3"/>
  <c r="P34" i="3"/>
  <c r="P35" i="3"/>
  <c r="L36" i="3" l="1"/>
  <c r="N36" i="3"/>
  <c r="M36" i="3" l="1"/>
  <c r="P36" i="3" l="1"/>
  <c r="O36" i="3"/>
  <c r="L38" i="3" l="1"/>
  <c r="L37" i="3"/>
  <c r="L39" i="3" l="1"/>
  <c r="L40" i="3" s="1"/>
  <c r="L41" i="3" l="1"/>
  <c r="N9" i="3" s="1"/>
</calcChain>
</file>

<file path=xl/sharedStrings.xml><?xml version="1.0" encoding="utf-8"?>
<sst xmlns="http://schemas.openxmlformats.org/spreadsheetml/2006/main" count="78" uniqueCount="59">
  <si>
    <t>Pasūtītājs</t>
  </si>
  <si>
    <t>SIA "Limbažu slimnīca"</t>
  </si>
  <si>
    <t>Adrese</t>
  </si>
  <si>
    <t>Klostera iela 3, Limbaži, Limbažu novads LV-4001</t>
  </si>
  <si>
    <t>Telpu remontdarbi (kab.nr. 68)</t>
  </si>
  <si>
    <t>(darba veids vai konstruktīvā elementa nosaukums)</t>
  </si>
  <si>
    <t xml:space="preserve">Objekta nosaukums: </t>
  </si>
  <si>
    <t xml:space="preserve">Objekta adrese: </t>
  </si>
  <si>
    <t>Klostera iela 6a, Limbaži, Limbažu novads, LV-4001</t>
  </si>
  <si>
    <t>Tāmes  izmaksas  EUR</t>
  </si>
  <si>
    <t>Nr.p.k.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</si>
  <si>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</si>
  <si>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</si>
  <si>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</si>
  <si>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</si>
  <si>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</si>
  <si>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</si>
  <si>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</si>
  <si>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</si>
  <si>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</si>
  <si>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</si>
  <si>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</si>
  <si>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</si>
  <si>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Telpa nr. 68 (kabinets)</t>
  </si>
  <si>
    <t xml:space="preserve">Sienas </t>
  </si>
  <si>
    <t>m2</t>
  </si>
  <si>
    <t>Sienu plaknes gruntēšana, špaktelēšana un slīpēšana  (ekviv. Vivacolor S)</t>
  </si>
  <si>
    <t>Sienu gruntēšana ar dziļumgrunti (ekviv. Micro Tiefgrund)</t>
  </si>
  <si>
    <t>Sienu krāsošana divās kārtās (ekviv. KRASO Projekt 20 Aqua)</t>
  </si>
  <si>
    <t>Sienu flīzēšana pie izlietnes, ieskaitot šuvošanu (flīzes 200x200mm, cena pieņemta līdz  20Eur/m2)</t>
  </si>
  <si>
    <t>Grīda</t>
  </si>
  <si>
    <t>Grīdas plaknes gruntēšana un špaktelēšana</t>
  </si>
  <si>
    <t>Linoleja grīdas ieklāšana, ieskaitot sienu uzlocījumus</t>
  </si>
  <si>
    <t>Dažādi darbi</t>
  </si>
  <si>
    <t>Esošo durvju demontāža</t>
  </si>
  <si>
    <t>gab</t>
  </si>
  <si>
    <t>Jaunu durvju montāža (brīvais atvērums 900mm, 32dB, krītošais slieksnis)</t>
  </si>
  <si>
    <t>Esošās izlietnes, ieskaitot maisītāju un skapīšu demontāža</t>
  </si>
  <si>
    <t>kompl</t>
  </si>
  <si>
    <t>Izlietnes ar skapīti 600x600x900(h)mm un maisītāju montāža, ieskaitot pievadus līdz 1,5m</t>
  </si>
  <si>
    <t>Ūdens boilera V-10l montāža zem izlietnes, ieskaitot pievadus līdz 1,5m (ekviv. Simat 10U/2 EU2)</t>
  </si>
  <si>
    <t>Elektromontāžas darbi</t>
  </si>
  <si>
    <t>Telpas elektroinstalācijas papildināšanas darbi, ieskaitot vadu montāžu un rozešu izbūvi  (vadi 25m, rozetes 8gab)</t>
  </si>
  <si>
    <t>Būvgružu savākšana un utilizācija</t>
  </si>
  <si>
    <t>m3</t>
  </si>
  <si>
    <t>Tiešās izmaksas kopā, t. sk. darba devēja sociālais nodoklis 23,59%</t>
  </si>
  <si>
    <t>Virsizdevumi %</t>
  </si>
  <si>
    <t>Plānotā peļņa %</t>
  </si>
  <si>
    <t>Kopā bez PVN</t>
  </si>
  <si>
    <t>PVN</t>
  </si>
  <si>
    <t>Pavisam kopā ar PVN</t>
  </si>
  <si>
    <t>(paraksts un tā atšifrējums, datums)</t>
  </si>
  <si>
    <t>Koka grīdas demontāža</t>
  </si>
  <si>
    <t>Tāmi sagatavoju</t>
  </si>
  <si>
    <t>Tāme sastādīta: 2026.gada 03.jūlijā</t>
  </si>
  <si>
    <t xml:space="preserve">Lokālā tāme </t>
  </si>
  <si>
    <t>saimniecības vadītājs A.Andžs</t>
  </si>
  <si>
    <t>Esošo sienu attīrīšana, tai skaitā flīžu demontāžu</t>
  </si>
  <si>
    <t>Esošā linoleja grīdas seguma demontāža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</si>
</sst>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;"/>
    <numFmt numFmtId="165" formatCode="0;;"/>
  </numFmts>
  <fonts count="14" x14ac:knownFonts="1"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8"/>
      <color theme="1"/>
      <name val="Arial"/>
      <family val="2"/>
      <charset val="186"/>
    </font>
    <font>
      <sz val="8"/>
      <color rgb="FFFF0000"/>
      <name val="Arial"/>
      <family val="2"/>
      <charset val="186"/>
    </font>
    <font>
      <b/>
      <sz val="8"/>
      <color theme="1"/>
      <name val="Arial"/>
      <family val="2"/>
      <charset val="204"/>
    </font>
    <font>
      <b/>
      <sz val="8"/>
      <name val="Arial"/>
      <family val="2"/>
    </font>
    <font>
      <sz val="8"/>
      <color theme="1"/>
      <name val="Calibri"/>
      <family val="2"/>
      <charset val="186"/>
      <scheme val="minor"/>
    </font>
    <font>
      <sz val="8"/>
      <name val="Arial"/>
      <family val="2"/>
    </font>
    <font>
      <sz val="12"/>
      <name val="Arial"/>
      <family val="2"/>
      <charset val="186"/>
    </font>
    <font>
      <b/>
      <sz val="12"/>
      <name val="Arial"/>
      <family val="2"/>
      <charset val="204"/>
    </font>
    <font>
      <b/>
      <sz val="8"/>
      <color rgb="FFFF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left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165" fontId="1" fillId="0" borderId="3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164" fontId="1" fillId="0" borderId="10" xfId="2" applyNumberFormat="1" applyFont="1" applyBorder="1" applyAlignment="1">
      <alignment horizontal="center" vertical="center"/>
    </xf>
    <xf numFmtId="164" fontId="2" fillId="0" borderId="11" xfId="2" applyNumberFormat="1" applyFont="1" applyBorder="1" applyAlignment="1">
      <alignment horizontal="center" vertical="center"/>
    </xf>
    <xf numFmtId="164" fontId="1" fillId="0" borderId="3" xfId="2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64" fontId="1" fillId="0" borderId="18" xfId="2" applyNumberFormat="1" applyFont="1" applyBorder="1" applyAlignment="1">
      <alignment horizontal="center" vertical="center"/>
    </xf>
    <xf numFmtId="164" fontId="2" fillId="0" borderId="19" xfId="2" applyNumberFormat="1" applyFont="1" applyBorder="1" applyAlignment="1">
      <alignment horizontal="center" vertical="center"/>
    </xf>
    <xf numFmtId="164" fontId="1" fillId="0" borderId="17" xfId="2" applyNumberFormat="1" applyFont="1" applyBorder="1" applyAlignment="1">
      <alignment horizontal="center" vertical="center"/>
    </xf>
    <xf numFmtId="164" fontId="2" fillId="0" borderId="4" xfId="3" applyNumberFormat="1" applyFont="1" applyBorder="1" applyAlignment="1">
      <alignment horizontal="center" vertical="center"/>
    </xf>
    <xf numFmtId="164" fontId="2" fillId="0" borderId="5" xfId="3" applyNumberFormat="1" applyFont="1" applyBorder="1" applyAlignment="1">
      <alignment horizontal="center" vertical="center"/>
    </xf>
    <xf numFmtId="164" fontId="2" fillId="0" borderId="6" xfId="3" applyNumberFormat="1" applyFont="1" applyBorder="1" applyAlignment="1">
      <alignment horizontal="center" vertical="center"/>
    </xf>
    <xf numFmtId="9" fontId="1" fillId="0" borderId="16" xfId="0" applyNumberFormat="1" applyFont="1" applyBorder="1"/>
    <xf numFmtId="9" fontId="1" fillId="0" borderId="0" xfId="0" applyNumberFormat="1" applyFont="1" applyAlignment="1">
      <alignment horizontal="right"/>
    </xf>
    <xf numFmtId="14" fontId="1" fillId="0" borderId="0" xfId="0" applyNumberFormat="1" applyFont="1"/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wrapText="1"/>
    </xf>
    <xf numFmtId="0" fontId="5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9" fontId="2" fillId="0" borderId="22" xfId="3" applyNumberFormat="1" applyFont="1" applyBorder="1" applyAlignment="1">
      <alignment horizontal="right" wrapText="1"/>
    </xf>
    <xf numFmtId="9" fontId="2" fillId="0" borderId="6" xfId="3" applyNumberFormat="1" applyFont="1" applyBorder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wrapText="1"/>
    </xf>
    <xf numFmtId="164" fontId="2" fillId="0" borderId="20" xfId="3" applyNumberFormat="1" applyFont="1" applyBorder="1" applyAlignment="1">
      <alignment horizontal="right" vertical="center"/>
    </xf>
    <xf numFmtId="164" fontId="2" fillId="0" borderId="21" xfId="3" applyNumberFormat="1" applyFont="1" applyBorder="1" applyAlignment="1">
      <alignment horizontal="right" vertical="center"/>
    </xf>
    <xf numFmtId="164" fontId="2" fillId="0" borderId="22" xfId="3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2" fillId="0" borderId="20" xfId="3" applyFont="1" applyBorder="1" applyAlignment="1">
      <alignment horizontal="right" wrapText="1"/>
    </xf>
    <xf numFmtId="0" fontId="2" fillId="0" borderId="21" xfId="3" applyFont="1" applyBorder="1" applyAlignment="1">
      <alignment horizontal="right" wrapText="1"/>
    </xf>
    <xf numFmtId="164" fontId="13" fillId="0" borderId="20" xfId="3" applyNumberFormat="1" applyFont="1" applyBorder="1" applyAlignment="1">
      <alignment horizontal="right" vertical="center"/>
    </xf>
    <xf numFmtId="164" fontId="13" fillId="0" borderId="21" xfId="3" applyNumberFormat="1" applyFont="1" applyBorder="1" applyAlignment="1">
      <alignment horizontal="right" vertical="center"/>
    </xf>
    <xf numFmtId="164" fontId="13" fillId="0" borderId="22" xfId="3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2" fillId="0" borderId="4" xfId="3" applyFont="1" applyBorder="1" applyAlignment="1">
      <alignment horizontal="right" wrapText="1"/>
    </xf>
    <xf numFmtId="0" fontId="2" fillId="0" borderId="5" xfId="3" applyFont="1" applyBorder="1" applyAlignment="1">
      <alignment horizontal="right" wrapText="1"/>
    </xf>
    <xf numFmtId="0" fontId="2" fillId="0" borderId="6" xfId="3" applyFont="1" applyBorder="1" applyAlignment="1">
      <alignment horizontal="right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2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164" fontId="1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2" fillId="0" borderId="22" xfId="3" applyFont="1" applyBorder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2" fillId="0" borderId="23" xfId="3" applyFont="1" applyBorder="1" applyAlignment="1">
      <alignment horizontal="right" wrapText="1"/>
    </xf>
    <xf numFmtId="165" fontId="1" fillId="0" borderId="15" xfId="0" applyNumberFormat="1" applyFont="1" applyBorder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vertical="center"/>
    </xf>
  </cellXfs>
  <cellStyles count="4">
    <cellStyle name="Normal 2" xfId="2" xr:uid="{00000000-0005-0000-0000-000001000000}"/>
    <cellStyle name="Parasts" xfId="0" builtinId="0"/>
    <cellStyle name="Обычный_33. OZOLNIEKU NOVADA DOME_OZO SKOLA_TELPU, GAITENU, KAPNU TELPU REMONTS_TAME_VADIMS_2011_02_25_melnraksts" xfId="1" xr:uid="{00000000-0005-0000-0000-000002000000}"/>
    <cellStyle name="Обычный_saulkrasti_tame" xfId="3" xr:uid="{00000000-0005-0000-0000-000003000000}"/>
  </cellStyles>
  <dxfs count="11">
    <dxf>
      <font>
        <color auto="1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5"/>
    <pageSetUpPr fitToPage="1"/>
  </sheetPr>
  <dimension ref="A1:P47"/>
  <sheetViews>
    <sheetView tabSelected="1" topLeftCell="A13" zoomScaleNormal="100" workbookViewId="0">
      <selection activeCell="C22" sqref="C22"/>
    </sheetView>
  </sheetViews>
  <sheetFormatPr defaultColWidth="9.140625" defaultRowHeight="11.25" x14ac:dyDescent="0.2"/>
  <cols>
    <col min="1" max="1" width="4.5703125" style="1" customWidth="1"/>
    <col min="2" max="2" width="5.28515625" style="1" customWidth="1"/>
    <col min="3" max="3" width="87.7109375" style="1" bestFit="1" customWidth="1"/>
    <col min="4" max="4" width="6.42578125" style="1" bestFit="1" customWidth="1"/>
    <col min="5" max="5" width="8.7109375" style="1" customWidth="1"/>
    <col min="6" max="6" width="5.42578125" style="1" customWidth="1"/>
    <col min="7" max="7" width="4.85546875" style="1" customWidth="1"/>
    <col min="8" max="10" width="6.7109375" style="1" customWidth="1"/>
    <col min="11" max="11" width="7" style="1" customWidth="1"/>
    <col min="12" max="15" width="7.7109375" style="1" customWidth="1"/>
    <col min="16" max="16" width="9" style="1" customWidth="1"/>
    <col min="17" max="16384" width="9.140625" style="1"/>
  </cols>
  <sheetData>
    <row r="1" spans="1:16" s="44" customFormat="1" x14ac:dyDescent="0.25">
      <c r="A1" s="43"/>
      <c r="B1" s="43"/>
      <c r="C1" s="43" t="s">
        <v>0</v>
      </c>
      <c r="D1" s="83" t="s">
        <v>1</v>
      </c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s="44" customFormat="1" x14ac:dyDescent="0.25">
      <c r="A2" s="45"/>
      <c r="B2" s="45"/>
      <c r="C2" s="45" t="s">
        <v>2</v>
      </c>
      <c r="D2" s="86" t="s">
        <v>3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6" s="44" customForma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</row>
    <row r="4" spans="1:16" s="48" customFormat="1" ht="15.75" x14ac:dyDescent="0.2">
      <c r="A4" s="46"/>
      <c r="B4" s="46"/>
      <c r="C4" s="87" t="s">
        <v>55</v>
      </c>
      <c r="D4" s="88"/>
      <c r="E4" s="88"/>
      <c r="F4" s="46"/>
      <c r="G4" s="46"/>
      <c r="H4" s="46"/>
      <c r="I4" s="46"/>
      <c r="J4" s="46"/>
      <c r="N4" s="49"/>
      <c r="O4" s="47"/>
      <c r="P4" s="50"/>
    </row>
    <row r="5" spans="1:16" x14ac:dyDescent="0.2">
      <c r="A5" s="7"/>
      <c r="B5" s="7"/>
      <c r="C5" s="55" t="s">
        <v>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2">
      <c r="A6" s="8"/>
      <c r="B6" s="8"/>
      <c r="C6" s="56" t="s">
        <v>5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x14ac:dyDescent="0.2">
      <c r="A7" s="4"/>
      <c r="B7" s="4"/>
      <c r="C7" s="6" t="s">
        <v>6</v>
      </c>
      <c r="D7" s="85" t="s">
        <v>4</v>
      </c>
      <c r="E7" s="85"/>
      <c r="F7" s="85"/>
      <c r="G7" s="85"/>
      <c r="H7" s="85"/>
      <c r="I7" s="85"/>
      <c r="J7" s="85"/>
      <c r="K7" s="85"/>
      <c r="L7" s="85"/>
      <c r="M7" s="3"/>
      <c r="N7" s="3"/>
      <c r="O7" s="3"/>
      <c r="P7" s="3"/>
    </row>
    <row r="8" spans="1:16" ht="11.25" customHeight="1" x14ac:dyDescent="0.2">
      <c r="A8" s="4"/>
      <c r="B8" s="4"/>
      <c r="C8" s="6" t="s">
        <v>7</v>
      </c>
      <c r="D8" s="85" t="s">
        <v>8</v>
      </c>
      <c r="E8" s="85"/>
      <c r="F8" s="85"/>
      <c r="G8" s="85"/>
      <c r="H8" s="85"/>
      <c r="I8" s="85"/>
      <c r="J8" s="85"/>
      <c r="K8" s="85"/>
      <c r="L8" s="85"/>
      <c r="M8" s="3"/>
      <c r="N8" s="3"/>
      <c r="O8" s="3"/>
      <c r="P8" s="3"/>
    </row>
    <row r="9" spans="1:16" x14ac:dyDescent="0.2">
      <c r="A9" s="67"/>
      <c r="B9" s="67"/>
      <c r="C9" s="67"/>
      <c r="D9" s="67"/>
      <c r="E9" s="67"/>
      <c r="F9" s="67"/>
      <c r="G9" s="9"/>
      <c r="H9" s="9"/>
      <c r="I9" s="9"/>
      <c r="J9" s="71" t="s">
        <v>9</v>
      </c>
      <c r="K9" s="71"/>
      <c r="L9" s="71"/>
      <c r="M9" s="71"/>
      <c r="N9" s="79">
        <f>L41</f>
        <v>0</v>
      </c>
      <c r="O9" s="79"/>
      <c r="P9" s="9"/>
    </row>
    <row r="10" spans="1:16" x14ac:dyDescent="0.2">
      <c r="A10" s="10"/>
      <c r="B10" s="11"/>
      <c r="C10" s="2"/>
      <c r="D10" s="4"/>
      <c r="E10" s="4"/>
      <c r="F10" s="4"/>
      <c r="G10" s="4"/>
      <c r="H10" s="4"/>
      <c r="I10" s="4"/>
      <c r="J10" s="4"/>
      <c r="K10" s="4"/>
      <c r="L10" s="7"/>
      <c r="M10" s="7"/>
      <c r="O10" s="32"/>
      <c r="P10" s="31"/>
    </row>
    <row r="11" spans="1:16" ht="12" thickBot="1" x14ac:dyDescent="0.25">
      <c r="A11" s="10"/>
      <c r="B11" s="11"/>
      <c r="C11" s="2"/>
      <c r="D11" s="4"/>
      <c r="E11" s="4"/>
      <c r="F11" s="4"/>
      <c r="G11" s="4"/>
      <c r="H11" s="4"/>
      <c r="I11" s="4"/>
      <c r="J11" s="4"/>
      <c r="K11" s="4"/>
      <c r="L11" s="12"/>
      <c r="M11" s="12"/>
      <c r="N11" s="13"/>
      <c r="O11" s="5"/>
      <c r="P11" s="4"/>
    </row>
    <row r="12" spans="1:16" x14ac:dyDescent="0.2">
      <c r="A12" s="72" t="s">
        <v>10</v>
      </c>
      <c r="B12" s="74" t="s">
        <v>11</v>
      </c>
      <c r="C12" s="69" t="s">
        <v>12</v>
      </c>
      <c r="D12" s="77" t="s">
        <v>13</v>
      </c>
      <c r="E12" s="80" t="s">
        <v>14</v>
      </c>
      <c r="F12" s="68" t="s">
        <v>15</v>
      </c>
      <c r="G12" s="69"/>
      <c r="H12" s="69"/>
      <c r="I12" s="69"/>
      <c r="J12" s="69"/>
      <c r="K12" s="70"/>
      <c r="L12" s="68" t="s">
        <v>16</v>
      </c>
      <c r="M12" s="69"/>
      <c r="N12" s="69"/>
      <c r="O12" s="69"/>
      <c r="P12" s="70"/>
    </row>
    <row r="13" spans="1:16" ht="118.5" thickBot="1" x14ac:dyDescent="0.25">
      <c r="A13" s="73"/>
      <c r="B13" s="75"/>
      <c r="C13" s="76"/>
      <c r="D13" s="78"/>
      <c r="E13" s="81"/>
      <c r="F13" s="14" t="s">
        <v>17</v>
      </c>
      <c r="G13" s="15" t="s">
        <v>18</v>
      </c>
      <c r="H13" s="15" t="s">
        <v>19</v>
      </c>
      <c r="I13" s="15" t="s">
        <v>20</v>
      </c>
      <c r="J13" s="15" t="s">
        <v>21</v>
      </c>
      <c r="K13" s="21" t="s">
        <v>22</v>
      </c>
      <c r="L13" s="14" t="s">
        <v>17</v>
      </c>
      <c r="M13" s="15" t="s">
        <v>19</v>
      </c>
      <c r="N13" s="15" t="s">
        <v>20</v>
      </c>
      <c r="O13" s="15" t="s">
        <v>21</v>
      </c>
      <c r="P13" s="21" t="s">
        <v>22</v>
      </c>
    </row>
    <row r="14" spans="1:16" x14ac:dyDescent="0.2">
      <c r="A14" s="22">
        <v>1</v>
      </c>
      <c r="B14" s="23"/>
      <c r="C14" s="38" t="s">
        <v>23</v>
      </c>
      <c r="D14" s="34"/>
      <c r="E14" s="35"/>
      <c r="F14" s="26"/>
      <c r="G14" s="24"/>
      <c r="H14" s="24">
        <f>ROUND(F14*G14,2)</f>
        <v>0</v>
      </c>
      <c r="I14" s="24"/>
      <c r="J14" s="24"/>
      <c r="K14" s="25">
        <f>SUM(H14:J14)</f>
        <v>0</v>
      </c>
      <c r="L14" s="26">
        <f>ROUND(E14*F14,2)</f>
        <v>0</v>
      </c>
      <c r="M14" s="24">
        <f>ROUND(H14*E14,2)</f>
        <v>0</v>
      </c>
      <c r="N14" s="24">
        <f>ROUND(I14*E14,2)</f>
        <v>0</v>
      </c>
      <c r="O14" s="24">
        <f>ROUND(J14*E14,2)</f>
        <v>0</v>
      </c>
      <c r="P14" s="25">
        <f>SUM(M14:O14)</f>
        <v>0</v>
      </c>
    </row>
    <row r="15" spans="1:16" x14ac:dyDescent="0.2">
      <c r="A15" s="16">
        <v>2</v>
      </c>
      <c r="B15" s="17"/>
      <c r="C15" s="36" t="s">
        <v>24</v>
      </c>
      <c r="D15" s="34"/>
      <c r="E15" s="37"/>
      <c r="F15" s="26"/>
      <c r="G15" s="24"/>
      <c r="H15" s="24">
        <f t="shared" ref="H15" si="0">ROUND(F15*G15,2)</f>
        <v>0</v>
      </c>
      <c r="I15" s="24"/>
      <c r="J15" s="24"/>
      <c r="K15" s="19">
        <f t="shared" ref="K15" si="1">SUM(H15:J15)</f>
        <v>0</v>
      </c>
      <c r="L15" s="20">
        <f t="shared" ref="L15" si="2">ROUND(E15*F15,2)</f>
        <v>0</v>
      </c>
      <c r="M15" s="18">
        <f t="shared" ref="M15" si="3">ROUND(H15*E15,2)</f>
        <v>0</v>
      </c>
      <c r="N15" s="18">
        <f t="shared" ref="N15" si="4">ROUND(I15*E15,2)</f>
        <v>0</v>
      </c>
      <c r="O15" s="18">
        <f t="shared" ref="O15" si="5">ROUND(J15*E15,2)</f>
        <v>0</v>
      </c>
      <c r="P15" s="19">
        <f t="shared" ref="P15:P33" si="6">SUM(M15:O15)</f>
        <v>0</v>
      </c>
    </row>
    <row r="16" spans="1:16" x14ac:dyDescent="0.2">
      <c r="A16" s="22">
        <v>3</v>
      </c>
      <c r="B16" s="17"/>
      <c r="C16" s="33" t="s">
        <v>57</v>
      </c>
      <c r="D16" s="34" t="s">
        <v>25</v>
      </c>
      <c r="E16" s="37">
        <v>57</v>
      </c>
      <c r="F16" s="26"/>
      <c r="G16" s="24"/>
      <c r="H16" s="24"/>
      <c r="I16" s="24"/>
      <c r="J16" s="24"/>
      <c r="K16" s="19"/>
      <c r="L16" s="20"/>
      <c r="M16" s="18"/>
      <c r="N16" s="18"/>
      <c r="O16" s="18"/>
      <c r="P16" s="19">
        <f t="shared" si="6"/>
        <v>0</v>
      </c>
    </row>
    <row r="17" spans="1:16" x14ac:dyDescent="0.2">
      <c r="A17" s="22">
        <v>4</v>
      </c>
      <c r="B17" s="17"/>
      <c r="C17" s="33" t="s">
        <v>26</v>
      </c>
      <c r="D17" s="34" t="s">
        <v>25</v>
      </c>
      <c r="E17" s="37">
        <v>57</v>
      </c>
      <c r="F17" s="26"/>
      <c r="G17" s="24"/>
      <c r="H17" s="24"/>
      <c r="I17" s="24"/>
      <c r="J17" s="24"/>
      <c r="K17" s="19"/>
      <c r="L17" s="20"/>
      <c r="M17" s="18"/>
      <c r="N17" s="18"/>
      <c r="O17" s="18"/>
      <c r="P17" s="19">
        <f t="shared" si="6"/>
        <v>0</v>
      </c>
    </row>
    <row r="18" spans="1:16" x14ac:dyDescent="0.2">
      <c r="A18" s="16">
        <v>5</v>
      </c>
      <c r="B18" s="17"/>
      <c r="C18" s="33" t="s">
        <v>27</v>
      </c>
      <c r="D18" s="34" t="s">
        <v>25</v>
      </c>
      <c r="E18" s="37">
        <v>57</v>
      </c>
      <c r="F18" s="26"/>
      <c r="G18" s="24"/>
      <c r="H18" s="24"/>
      <c r="I18" s="24"/>
      <c r="J18" s="24"/>
      <c r="K18" s="19"/>
      <c r="L18" s="20"/>
      <c r="M18" s="18"/>
      <c r="N18" s="18"/>
      <c r="O18" s="18"/>
      <c r="P18" s="19">
        <f t="shared" si="6"/>
        <v>0</v>
      </c>
    </row>
    <row r="19" spans="1:16" x14ac:dyDescent="0.2">
      <c r="A19" s="22">
        <v>6</v>
      </c>
      <c r="B19" s="17"/>
      <c r="C19" s="33" t="s">
        <v>28</v>
      </c>
      <c r="D19" s="34" t="s">
        <v>25</v>
      </c>
      <c r="E19" s="37">
        <v>57</v>
      </c>
      <c r="F19" s="26"/>
      <c r="G19" s="24"/>
      <c r="H19" s="24"/>
      <c r="I19" s="24"/>
      <c r="J19" s="24"/>
      <c r="K19" s="19"/>
      <c r="L19" s="20"/>
      <c r="M19" s="18"/>
      <c r="N19" s="18"/>
      <c r="O19" s="18"/>
      <c r="P19" s="19">
        <f t="shared" ref="P19" si="7">SUM(M19:O19)</f>
        <v>0</v>
      </c>
    </row>
    <row r="20" spans="1:16" x14ac:dyDescent="0.2">
      <c r="A20" s="16">
        <v>7</v>
      </c>
      <c r="B20" s="17"/>
      <c r="C20" s="33" t="s">
        <v>29</v>
      </c>
      <c r="D20" s="34" t="s">
        <v>25</v>
      </c>
      <c r="E20" s="37">
        <v>2</v>
      </c>
      <c r="F20" s="26"/>
      <c r="G20" s="24"/>
      <c r="H20" s="24"/>
      <c r="I20" s="24"/>
      <c r="J20" s="24"/>
      <c r="K20" s="19"/>
      <c r="L20" s="20"/>
      <c r="M20" s="18"/>
      <c r="N20" s="18"/>
      <c r="O20" s="18"/>
      <c r="P20" s="19">
        <f t="shared" si="6"/>
        <v>0</v>
      </c>
    </row>
    <row r="21" spans="1:16" x14ac:dyDescent="0.2">
      <c r="A21" s="22">
        <v>8</v>
      </c>
      <c r="B21" s="17"/>
      <c r="C21" s="36" t="s">
        <v>30</v>
      </c>
      <c r="D21" s="34"/>
      <c r="E21" s="37"/>
      <c r="F21" s="26"/>
      <c r="G21" s="24"/>
      <c r="H21" s="24"/>
      <c r="I21" s="24"/>
      <c r="J21" s="24"/>
      <c r="K21" s="19"/>
      <c r="L21" s="20"/>
      <c r="M21" s="18"/>
      <c r="N21" s="18"/>
      <c r="O21" s="18"/>
      <c r="P21" s="19">
        <f t="shared" si="6"/>
        <v>0</v>
      </c>
    </row>
    <row r="22" spans="1:16" x14ac:dyDescent="0.2">
      <c r="A22" s="22">
        <v>9</v>
      </c>
      <c r="B22" s="17"/>
      <c r="C22" s="33" t="s">
        <v>58</v>
      </c>
      <c r="D22" s="34" t="s">
        <v>25</v>
      </c>
      <c r="E22" s="37">
        <v>17.399999999999999</v>
      </c>
      <c r="F22" s="26"/>
      <c r="G22" s="24"/>
      <c r="H22" s="24"/>
      <c r="I22" s="24"/>
      <c r="J22" s="24"/>
      <c r="K22" s="19"/>
      <c r="L22" s="20"/>
      <c r="M22" s="18"/>
      <c r="N22" s="18"/>
      <c r="O22" s="18"/>
      <c r="P22" s="19">
        <f t="shared" si="6"/>
        <v>0</v>
      </c>
    </row>
    <row r="23" spans="1:16" x14ac:dyDescent="0.2">
      <c r="A23" s="16">
        <v>10</v>
      </c>
      <c r="B23" s="17"/>
      <c r="C23" s="33" t="s">
        <v>52</v>
      </c>
      <c r="D23" s="34" t="s">
        <v>25</v>
      </c>
      <c r="E23" s="37">
        <v>17.399999999999999</v>
      </c>
      <c r="F23" s="26"/>
      <c r="G23" s="24"/>
      <c r="H23" s="24"/>
      <c r="I23" s="24"/>
      <c r="J23" s="24"/>
      <c r="K23" s="19"/>
      <c r="L23" s="20"/>
      <c r="M23" s="18"/>
      <c r="N23" s="18"/>
      <c r="O23" s="18"/>
      <c r="P23" s="19">
        <f t="shared" ref="P23" si="8">SUM(M23:O23)</f>
        <v>0</v>
      </c>
    </row>
    <row r="24" spans="1:16" x14ac:dyDescent="0.2">
      <c r="A24" s="22">
        <v>11</v>
      </c>
      <c r="B24" s="17"/>
      <c r="C24" s="33" t="s">
        <v>31</v>
      </c>
      <c r="D24" s="34" t="s">
        <v>25</v>
      </c>
      <c r="E24" s="37">
        <v>17.399999999999999</v>
      </c>
      <c r="F24" s="26"/>
      <c r="G24" s="24"/>
      <c r="H24" s="24"/>
      <c r="I24" s="24"/>
      <c r="J24" s="24"/>
      <c r="K24" s="19"/>
      <c r="L24" s="20"/>
      <c r="M24" s="18"/>
      <c r="N24" s="18"/>
      <c r="O24" s="18"/>
      <c r="P24" s="19">
        <f t="shared" ref="P24" si="9">SUM(M24:O24)</f>
        <v>0</v>
      </c>
    </row>
    <row r="25" spans="1:16" x14ac:dyDescent="0.2">
      <c r="A25" s="16">
        <v>12</v>
      </c>
      <c r="B25" s="17"/>
      <c r="C25" s="33" t="s">
        <v>32</v>
      </c>
      <c r="D25" s="34" t="s">
        <v>25</v>
      </c>
      <c r="E25" s="37">
        <v>17.399999999999999</v>
      </c>
      <c r="F25" s="26"/>
      <c r="G25" s="24"/>
      <c r="H25" s="24"/>
      <c r="I25" s="24"/>
      <c r="J25" s="24"/>
      <c r="K25" s="19"/>
      <c r="L25" s="20"/>
      <c r="M25" s="18"/>
      <c r="N25" s="18"/>
      <c r="O25" s="18"/>
      <c r="P25" s="19">
        <f t="shared" si="6"/>
        <v>0</v>
      </c>
    </row>
    <row r="26" spans="1:16" x14ac:dyDescent="0.2">
      <c r="A26" s="22">
        <v>13</v>
      </c>
      <c r="B26" s="17"/>
      <c r="C26" s="36" t="s">
        <v>33</v>
      </c>
      <c r="D26" s="34"/>
      <c r="E26" s="37"/>
      <c r="F26" s="26"/>
      <c r="G26" s="24"/>
      <c r="H26" s="24"/>
      <c r="I26" s="24"/>
      <c r="J26" s="24"/>
      <c r="K26" s="19"/>
      <c r="L26" s="20"/>
      <c r="M26" s="18"/>
      <c r="N26" s="18"/>
      <c r="O26" s="18"/>
      <c r="P26" s="19">
        <f t="shared" si="6"/>
        <v>0</v>
      </c>
    </row>
    <row r="27" spans="1:16" x14ac:dyDescent="0.2">
      <c r="A27" s="22">
        <v>14</v>
      </c>
      <c r="B27" s="17"/>
      <c r="C27" s="33" t="s">
        <v>34</v>
      </c>
      <c r="D27" s="34" t="s">
        <v>35</v>
      </c>
      <c r="E27" s="37">
        <v>1</v>
      </c>
      <c r="F27" s="26"/>
      <c r="G27" s="24"/>
      <c r="H27" s="24"/>
      <c r="I27" s="24"/>
      <c r="J27" s="24"/>
      <c r="K27" s="19"/>
      <c r="L27" s="20"/>
      <c r="M27" s="18"/>
      <c r="N27" s="18"/>
      <c r="O27" s="18"/>
      <c r="P27" s="19">
        <f t="shared" ref="P27" si="10">SUM(M27:O27)</f>
        <v>0</v>
      </c>
    </row>
    <row r="28" spans="1:16" x14ac:dyDescent="0.2">
      <c r="A28" s="16">
        <v>15</v>
      </c>
      <c r="B28" s="17"/>
      <c r="C28" s="33" t="s">
        <v>36</v>
      </c>
      <c r="D28" s="34" t="s">
        <v>35</v>
      </c>
      <c r="E28" s="37">
        <v>1</v>
      </c>
      <c r="F28" s="26"/>
      <c r="G28" s="24"/>
      <c r="H28" s="24"/>
      <c r="I28" s="24"/>
      <c r="J28" s="24"/>
      <c r="K28" s="19"/>
      <c r="L28" s="20"/>
      <c r="M28" s="18"/>
      <c r="N28" s="18"/>
      <c r="O28" s="18"/>
      <c r="P28" s="19">
        <f t="shared" si="6"/>
        <v>0</v>
      </c>
    </row>
    <row r="29" spans="1:16" x14ac:dyDescent="0.2">
      <c r="A29" s="22">
        <v>16</v>
      </c>
      <c r="B29" s="17"/>
      <c r="C29" s="33" t="s">
        <v>37</v>
      </c>
      <c r="D29" s="34" t="s">
        <v>38</v>
      </c>
      <c r="E29" s="37">
        <v>1</v>
      </c>
      <c r="F29" s="26"/>
      <c r="G29" s="24"/>
      <c r="H29" s="24"/>
      <c r="I29" s="24"/>
      <c r="J29" s="24"/>
      <c r="K29" s="19"/>
      <c r="L29" s="20"/>
      <c r="M29" s="18"/>
      <c r="N29" s="18"/>
      <c r="O29" s="18"/>
      <c r="P29" s="19">
        <f t="shared" si="6"/>
        <v>0</v>
      </c>
    </row>
    <row r="30" spans="1:16" x14ac:dyDescent="0.2">
      <c r="A30" s="16">
        <v>17</v>
      </c>
      <c r="B30" s="17"/>
      <c r="C30" s="33" t="s">
        <v>39</v>
      </c>
      <c r="D30" s="34" t="s">
        <v>38</v>
      </c>
      <c r="E30" s="37">
        <v>1</v>
      </c>
      <c r="F30" s="26"/>
      <c r="G30" s="24"/>
      <c r="H30" s="24"/>
      <c r="I30" s="24"/>
      <c r="J30" s="24"/>
      <c r="K30" s="19"/>
      <c r="L30" s="20"/>
      <c r="M30" s="18"/>
      <c r="N30" s="18"/>
      <c r="O30" s="18"/>
      <c r="P30" s="19">
        <f t="shared" si="6"/>
        <v>0</v>
      </c>
    </row>
    <row r="31" spans="1:16" x14ac:dyDescent="0.2">
      <c r="A31" s="22">
        <v>18</v>
      </c>
      <c r="B31" s="17"/>
      <c r="C31" s="33" t="s">
        <v>40</v>
      </c>
      <c r="D31" s="34" t="s">
        <v>35</v>
      </c>
      <c r="E31" s="37">
        <v>1</v>
      </c>
      <c r="F31" s="26"/>
      <c r="G31" s="24"/>
      <c r="H31" s="24"/>
      <c r="I31" s="24"/>
      <c r="J31" s="24"/>
      <c r="K31" s="19"/>
      <c r="L31" s="20"/>
      <c r="M31" s="18"/>
      <c r="N31" s="18"/>
      <c r="O31" s="18"/>
      <c r="P31" s="19">
        <f t="shared" ref="P31" si="11">SUM(M31:O31)</f>
        <v>0</v>
      </c>
    </row>
    <row r="32" spans="1:16" x14ac:dyDescent="0.2">
      <c r="A32" s="22">
        <v>19</v>
      </c>
      <c r="B32" s="17"/>
      <c r="C32" s="51" t="s">
        <v>41</v>
      </c>
      <c r="D32" s="34"/>
      <c r="E32" s="37"/>
      <c r="F32" s="26"/>
      <c r="G32" s="24"/>
      <c r="H32" s="24"/>
      <c r="I32" s="24"/>
      <c r="J32" s="24"/>
      <c r="K32" s="19"/>
      <c r="L32" s="20"/>
      <c r="M32" s="18"/>
      <c r="N32" s="18"/>
      <c r="O32" s="18"/>
      <c r="P32" s="19">
        <f t="shared" si="6"/>
        <v>0</v>
      </c>
    </row>
    <row r="33" spans="1:16" x14ac:dyDescent="0.2">
      <c r="A33" s="16">
        <v>20</v>
      </c>
      <c r="B33" s="17"/>
      <c r="C33" s="17" t="s">
        <v>42</v>
      </c>
      <c r="D33" s="39" t="s">
        <v>38</v>
      </c>
      <c r="E33" s="40">
        <v>1</v>
      </c>
      <c r="F33" s="26"/>
      <c r="G33" s="24"/>
      <c r="H33" s="24"/>
      <c r="I33" s="24"/>
      <c r="J33" s="24"/>
      <c r="K33" s="19"/>
      <c r="L33" s="20"/>
      <c r="M33" s="18"/>
      <c r="N33" s="18"/>
      <c r="O33" s="18"/>
      <c r="P33" s="19">
        <f t="shared" si="6"/>
        <v>0</v>
      </c>
    </row>
    <row r="34" spans="1:16" x14ac:dyDescent="0.2">
      <c r="A34" s="22">
        <v>21</v>
      </c>
      <c r="B34" s="17"/>
      <c r="C34" s="38" t="s">
        <v>33</v>
      </c>
      <c r="D34" s="34"/>
      <c r="E34" s="37"/>
      <c r="F34" s="26"/>
      <c r="G34" s="24"/>
      <c r="H34" s="24"/>
      <c r="I34" s="24"/>
      <c r="J34" s="24"/>
      <c r="K34" s="19"/>
      <c r="L34" s="20"/>
      <c r="M34" s="18"/>
      <c r="N34" s="18"/>
      <c r="O34" s="18"/>
      <c r="P34" s="19">
        <f t="shared" ref="P34:P35" si="12">SUM(M34:O34)</f>
        <v>0</v>
      </c>
    </row>
    <row r="35" spans="1:16" ht="12" thickBot="1" x14ac:dyDescent="0.25">
      <c r="A35" s="16">
        <v>22</v>
      </c>
      <c r="B35" s="17"/>
      <c r="C35" s="33" t="s">
        <v>43</v>
      </c>
      <c r="D35" s="34" t="s">
        <v>44</v>
      </c>
      <c r="E35" s="37">
        <v>6</v>
      </c>
      <c r="F35" s="26"/>
      <c r="G35" s="24"/>
      <c r="H35" s="24"/>
      <c r="I35" s="24"/>
      <c r="J35" s="24"/>
      <c r="K35" s="19"/>
      <c r="L35" s="20"/>
      <c r="M35" s="18"/>
      <c r="N35" s="18"/>
      <c r="O35" s="18"/>
      <c r="P35" s="19">
        <f t="shared" si="12"/>
        <v>0</v>
      </c>
    </row>
    <row r="36" spans="1:16" ht="12" thickBot="1" x14ac:dyDescent="0.25">
      <c r="A36" s="64" t="s">
        <v>45</v>
      </c>
      <c r="B36" s="65"/>
      <c r="C36" s="65"/>
      <c r="D36" s="65"/>
      <c r="E36" s="65"/>
      <c r="F36" s="65"/>
      <c r="G36" s="65"/>
      <c r="H36" s="65"/>
      <c r="I36" s="65"/>
      <c r="J36" s="65"/>
      <c r="K36" s="66"/>
      <c r="L36" s="27">
        <f>SUM(L14:L35)</f>
        <v>0</v>
      </c>
      <c r="M36" s="28">
        <f>SUM(M14:M35)</f>
        <v>0</v>
      </c>
      <c r="N36" s="28">
        <f>SUM(N14:N35)</f>
        <v>0</v>
      </c>
      <c r="O36" s="28">
        <f>SUM(O14:O35)</f>
        <v>0</v>
      </c>
      <c r="P36" s="29">
        <f>SUM(P14:P35)</f>
        <v>0</v>
      </c>
    </row>
    <row r="37" spans="1:16" ht="12" thickBot="1" x14ac:dyDescent="0.25">
      <c r="A37" s="57" t="s">
        <v>46</v>
      </c>
      <c r="B37" s="58"/>
      <c r="C37" s="58"/>
      <c r="D37" s="58"/>
      <c r="E37" s="58"/>
      <c r="F37" s="58"/>
      <c r="G37" s="58"/>
      <c r="H37" s="58"/>
      <c r="I37" s="58"/>
      <c r="J37" s="84"/>
      <c r="K37" s="42"/>
      <c r="L37" s="52">
        <f>ROUND(P36*K37,2)</f>
        <v>0</v>
      </c>
      <c r="M37" s="53"/>
      <c r="N37" s="53"/>
      <c r="O37" s="53"/>
      <c r="P37" s="54"/>
    </row>
    <row r="38" spans="1:16" ht="12" thickBot="1" x14ac:dyDescent="0.25">
      <c r="A38" s="57" t="s">
        <v>47</v>
      </c>
      <c r="B38" s="58"/>
      <c r="C38" s="58"/>
      <c r="D38" s="58"/>
      <c r="E38" s="58"/>
      <c r="F38" s="58"/>
      <c r="G38" s="58"/>
      <c r="H38" s="58"/>
      <c r="I38" s="58"/>
      <c r="J38" s="84"/>
      <c r="K38" s="42"/>
      <c r="L38" s="52">
        <f>ROUND(P36*K38,2)</f>
        <v>0</v>
      </c>
      <c r="M38" s="53"/>
      <c r="N38" s="53"/>
      <c r="O38" s="53"/>
      <c r="P38" s="54"/>
    </row>
    <row r="39" spans="1:16" ht="12" thickBot="1" x14ac:dyDescent="0.25">
      <c r="A39" s="57" t="s">
        <v>48</v>
      </c>
      <c r="B39" s="58"/>
      <c r="C39" s="58"/>
      <c r="D39" s="58"/>
      <c r="E39" s="58"/>
      <c r="F39" s="58"/>
      <c r="G39" s="58"/>
      <c r="H39" s="58"/>
      <c r="I39" s="58"/>
      <c r="J39" s="58"/>
      <c r="K39" s="82"/>
      <c r="L39" s="59">
        <f>P36+L37+L38</f>
        <v>0</v>
      </c>
      <c r="M39" s="60"/>
      <c r="N39" s="60"/>
      <c r="O39" s="60"/>
      <c r="P39" s="61"/>
    </row>
    <row r="40" spans="1:16" ht="12" thickBot="1" x14ac:dyDescent="0.25">
      <c r="A40" s="57" t="s">
        <v>49</v>
      </c>
      <c r="B40" s="58"/>
      <c r="C40" s="58"/>
      <c r="D40" s="58"/>
      <c r="E40" s="58"/>
      <c r="F40" s="58"/>
      <c r="G40" s="58"/>
      <c r="H40" s="58"/>
      <c r="I40" s="58"/>
      <c r="J40" s="58"/>
      <c r="K40" s="41">
        <v>0.21</v>
      </c>
      <c r="L40" s="52">
        <f>ROUND(L39*K40,2)</f>
        <v>0</v>
      </c>
      <c r="M40" s="53"/>
      <c r="N40" s="53"/>
      <c r="O40" s="53"/>
      <c r="P40" s="54"/>
    </row>
    <row r="41" spans="1:16" ht="12" thickBot="1" x14ac:dyDescent="0.25">
      <c r="A41" s="57" t="s">
        <v>50</v>
      </c>
      <c r="B41" s="58"/>
      <c r="C41" s="58"/>
      <c r="D41" s="58"/>
      <c r="E41" s="58"/>
      <c r="F41" s="58"/>
      <c r="G41" s="58"/>
      <c r="H41" s="58"/>
      <c r="I41" s="58"/>
      <c r="J41" s="58"/>
      <c r="K41" s="82"/>
      <c r="L41" s="52">
        <f>L39+L40</f>
        <v>0</v>
      </c>
      <c r="M41" s="53"/>
      <c r="N41" s="53"/>
      <c r="O41" s="53"/>
      <c r="P41" s="54"/>
    </row>
    <row r="42" spans="1: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">
      <c r="A44" s="1" t="s">
        <v>53</v>
      </c>
      <c r="B44" s="3"/>
      <c r="C44" s="62" t="s">
        <v>56</v>
      </c>
      <c r="D44" s="62"/>
      <c r="E44" s="62"/>
      <c r="F44" s="62"/>
      <c r="G44" s="62"/>
      <c r="H44" s="62"/>
      <c r="I44" s="3"/>
      <c r="J44" s="3"/>
      <c r="K44" s="3"/>
      <c r="L44" s="3"/>
      <c r="M44" s="3"/>
      <c r="N44" s="3"/>
      <c r="O44" s="3"/>
      <c r="P44" s="3"/>
    </row>
    <row r="45" spans="1:16" x14ac:dyDescent="0.2">
      <c r="A45" s="3"/>
      <c r="B45" s="3"/>
      <c r="C45" s="63" t="s">
        <v>51</v>
      </c>
      <c r="D45" s="63"/>
      <c r="E45" s="63"/>
      <c r="F45" s="63"/>
      <c r="G45" s="63"/>
      <c r="H45" s="63"/>
      <c r="I45" s="3"/>
      <c r="J45" s="3"/>
      <c r="K45" s="3"/>
      <c r="L45" s="3"/>
      <c r="M45" s="3"/>
      <c r="N45" s="3"/>
      <c r="O45" s="3"/>
      <c r="P45" s="3"/>
    </row>
    <row r="46" spans="1:1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">
      <c r="A47" s="30" t="s">
        <v>54</v>
      </c>
    </row>
  </sheetData>
  <mergeCells count="30">
    <mergeCell ref="D1:P1"/>
    <mergeCell ref="A38:J38"/>
    <mergeCell ref="L37:P37"/>
    <mergeCell ref="L38:P38"/>
    <mergeCell ref="A37:J37"/>
    <mergeCell ref="D7:L7"/>
    <mergeCell ref="D8:L8"/>
    <mergeCell ref="D2:P2"/>
    <mergeCell ref="C4:E4"/>
    <mergeCell ref="C44:H44"/>
    <mergeCell ref="C45:H45"/>
    <mergeCell ref="A36:K36"/>
    <mergeCell ref="A9:F9"/>
    <mergeCell ref="F12:K12"/>
    <mergeCell ref="J9:M9"/>
    <mergeCell ref="L12:P12"/>
    <mergeCell ref="A12:A13"/>
    <mergeCell ref="B12:B13"/>
    <mergeCell ref="C12:C13"/>
    <mergeCell ref="D12:D13"/>
    <mergeCell ref="N9:O9"/>
    <mergeCell ref="E12:E13"/>
    <mergeCell ref="A39:K39"/>
    <mergeCell ref="A41:K41"/>
    <mergeCell ref="L41:P41"/>
    <mergeCell ref="L40:P40"/>
    <mergeCell ref="C5:P5"/>
    <mergeCell ref="C6:P6"/>
    <mergeCell ref="A40:J40"/>
    <mergeCell ref="L39:P39"/>
  </mergeCells>
  <conditionalFormatting sqref="A9:F9">
    <cfRule type="containsText" dxfId="9" priority="248" operator="containsText" text="Tāme sastādīta  20__. gada tirgus cenās, pamatojoties uz ___ daļas rasējumiem">
      <formula>NOT(ISERROR(SEARCH("Tāme sastādīta  20__. gada tirgus cenās, pamatojoties uz ___ daļas rasējumiem",A9)))</formula>
    </cfRule>
  </conditionalFormatting>
  <conditionalFormatting sqref="A14:G35 I14:J35">
    <cfRule type="cellIs" dxfId="8" priority="3" operator="equal">
      <formula>0</formula>
    </cfRule>
  </conditionalFormatting>
  <conditionalFormatting sqref="A36:K36 K37:K38 A37:A41 K40">
    <cfRule type="containsText" dxfId="7" priority="233" operator="containsText" text="Tiešās izmaksas kopā, t. sk. darba devēja sociālais nodoklis __.__% ">
      <formula>NOT(ISERROR(SEARCH("Tiešās izmaksas kopā, t. sk. darba devēja sociālais nodoklis __.__% ",A36)))</formula>
    </cfRule>
  </conditionalFormatting>
  <conditionalFormatting sqref="C44:H44">
    <cfRule type="cellIs" dxfId="6" priority="240" operator="equal">
      <formula>0</formula>
    </cfRule>
  </conditionalFormatting>
  <conditionalFormatting sqref="C5:I5">
    <cfRule type="cellIs" dxfId="5" priority="247" operator="equal">
      <formula>0</formula>
    </cfRule>
  </conditionalFormatting>
  <conditionalFormatting sqref="D7:L8 C44:H44">
    <cfRule type="cellIs" dxfId="4" priority="235" operator="equal">
      <formula>0</formula>
    </cfRule>
  </conditionalFormatting>
  <conditionalFormatting sqref="H14:H35 K14:P35">
    <cfRule type="cellIs" dxfId="3" priority="4" operator="equal">
      <formula>0</formula>
    </cfRule>
  </conditionalFormatting>
  <conditionalFormatting sqref="L36:P36 L37:L41">
    <cfRule type="cellIs" dxfId="2" priority="239" operator="equal">
      <formula>0</formula>
    </cfRule>
  </conditionalFormatting>
  <conditionalFormatting sqref="N9:O9">
    <cfRule type="cellIs" dxfId="1" priority="250" operator="equal">
      <formula>0</formula>
    </cfRule>
  </conditionalFormatting>
  <conditionalFormatting sqref="O10:P10">
    <cfRule type="cellIs" dxfId="0" priority="246" operator="equal">
      <formula>"20__. gada __. _________"</formula>
    </cfRule>
  </conditionalFormatting>
  <pageMargins left="0.31496062992125984" right="0.31496062992125984" top="0.74803149606299213" bottom="0.74803149606299213" header="0.31496062992125984" footer="0.31496062992125984"/>
  <pageSetup paperSize="9" scale="74" fitToHeight="2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43" operator="containsText" id="{BC596309-6EE4-47E0-A590-F3D2F6DA868B}">
            <xm:f>NOT(ISERROR(SEARCH("Tāme sastādīta ____. gada ___. ______________",A47)))</xm:f>
            <xm:f>"Tāme sastādīta ____. gada ___. ______________"</xm:f>
            <x14:dxf>
              <font>
                <color auto="1"/>
              </font>
              <fill>
                <patternFill>
                  <bgColor rgb="FFC6EFCE"/>
                </patternFill>
              </fill>
            </x14:dxf>
          </x14:cfRule>
          <xm:sqref>A47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BA2F995FA41B4898753BBDEE394FF7" ma:contentTypeVersion="18" ma:contentTypeDescription="Create a new document." ma:contentTypeScope="" ma:versionID="4673f7386f09aebc2d3f31bde9fcfdca">
  <xsd:schema xmlns:xsd="http://www.w3.org/2001/XMLSchema" xmlns:xs="http://www.w3.org/2001/XMLSchema" xmlns:p="http://schemas.microsoft.com/office/2006/metadata/properties" xmlns:ns2="08f07176-c1b9-4e21-b8ff-bcbf562729b2" xmlns:ns3="b7553772-8404-42f6-9cc4-a70a7f0c5a74" targetNamespace="http://schemas.microsoft.com/office/2006/metadata/properties" ma:root="true" ma:fieldsID="ef4216622838746b0503e5d25a7cf27d" ns2:_="" ns3:_="">
    <xsd:import namespace="08f07176-c1b9-4e21-b8ff-bcbf562729b2"/>
    <xsd:import namespace="b7553772-8404-42f6-9cc4-a70a7f0c5a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07176-c1b9-4e21-b8ff-bcbf562729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ff013d3-2a2b-4503-a758-24eab226ab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53772-8404-42f6-9cc4-a70a7f0c5a7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1fe043f-1925-4bad-8d69-c38d6c06e50e}" ma:internalName="TaxCatchAll" ma:showField="CatchAllData" ma:web="b7553772-8404-42f6-9cc4-a70a7f0c5a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553772-8404-42f6-9cc4-a70a7f0c5a74" xsi:nil="true"/>
    <lcf76f155ced4ddcb4097134ff3c332f xmlns="08f07176-c1b9-4e21-b8ff-bcbf562729b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332721-31A6-4D79-B0C1-AF4F8A2FD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07176-c1b9-4e21-b8ff-bcbf562729b2"/>
    <ds:schemaRef ds:uri="b7553772-8404-42f6-9cc4-a70a7f0c5a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8D2764-D085-445B-AD2F-3D4215C9E15F}">
  <ds:schemaRefs>
    <ds:schemaRef ds:uri="http://schemas.microsoft.com/office/2006/metadata/properties"/>
    <ds:schemaRef ds:uri="http://schemas.microsoft.com/office/infopath/2007/PartnerControls"/>
    <ds:schemaRef ds:uri="b7553772-8404-42f6-9cc4-a70a7f0c5a74"/>
    <ds:schemaRef ds:uri="08f07176-c1b9-4e21-b8ff-bcbf562729b2"/>
  </ds:schemaRefs>
</ds:datastoreItem>
</file>

<file path=customXml/itemProps3.xml><?xml version="1.0" encoding="utf-8"?>
<ds:datastoreItem xmlns:ds="http://schemas.openxmlformats.org/officeDocument/2006/customXml" ds:itemID="{7A3AAB8E-3403-4CDE-8CE7-8EDE3507C2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Tame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Aigars Andžs</dc:creator>
  <cp:keywords/>
  <dc:description/>
  <cp:lastModifiedBy>Monta Mazirska</cp:lastModifiedBy>
  <cp:revision/>
  <dcterms:created xsi:type="dcterms:W3CDTF">2019-03-11T11:42:22Z</dcterms:created>
  <dcterms:modified xsi:type="dcterms:W3CDTF">2026-07-08T12:47:21Z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0x01010086BA2F995FA41B4898753BBDEE394FF7</vt:lpwstr>
  </property>
  <property fmtid="{D5CDD505-2E9C-101B-9397-08002B2CF9AE}" pid="3" name="MediaServiceImageTags">
    <vt:lpwstr/>
  </property>
</Properties>
</file>