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55" windowWidth="15450" windowHeight="7515" activeTab="0"/>
  </bookViews>
  <sheets>
    <sheet name="Lapa1" sheetId="1" r:id="rId1"/>
    <sheet name="Lapa2" sheetId="2" r:id="rId2"/>
    <sheet name="Lapa3" sheetId="3" r:id="rId3"/>
  </sheets>
  <definedNames>
    <definedName name="_xlnm._FilterDatabase" localSheetId="0" hidden="1">'Lapa1'!$A$2:$L$99</definedName>
    <definedName name="OLE_LINK1" localSheetId="0">'Lapa1'!$A$2</definedName>
  </definedNames>
  <calcPr fullCalcOnLoad="1"/>
</workbook>
</file>

<file path=xl/sharedStrings.xml><?xml version="1.0" encoding="utf-8"?>
<sst xmlns="http://schemas.openxmlformats.org/spreadsheetml/2006/main" count="766" uniqueCount="409">
  <si>
    <t>Projekta nosaukums un Nr.</t>
  </si>
  <si>
    <t>Projekta īstenošanas stadija</t>
  </si>
  <si>
    <t>Projekta īstenošanas laiks</t>
  </si>
  <si>
    <t>Sadarbība teātra un mūzikas mākslu attīstībā</t>
  </si>
  <si>
    <t>Projekts īstenots</t>
  </si>
  <si>
    <t>05.05.2011. – 30.11.2011.</t>
  </si>
  <si>
    <t>05.05.2011. – 31.12.2011.</t>
  </si>
  <si>
    <t>05.05.2011. – 01.12.2011.</t>
  </si>
  <si>
    <t>05.05.2011. – 17.10.2011.</t>
  </si>
  <si>
    <t>01.10.2010. – 15.02.2011.</t>
  </si>
  <si>
    <t>28.01.2011. – 10.11.2011.</t>
  </si>
  <si>
    <t>03.01.2011. - 03.04.2011.</t>
  </si>
  <si>
    <t xml:space="preserve">01.05.2010. - 01.06.2011. </t>
  </si>
  <si>
    <t>01.03.2010. – 30.04.2010.</t>
  </si>
  <si>
    <t>23.02.2009.-31.05.2011.</t>
  </si>
  <si>
    <t>13.03.2009. - 31.03.2010</t>
  </si>
  <si>
    <t>14.05.2009. - 15.09.2010.</t>
  </si>
  <si>
    <t>19.06.2009. – 15.11.2010.</t>
  </si>
  <si>
    <t>17.02.2009. - 31.07.2010.</t>
  </si>
  <si>
    <t>09.03.2009.- 31.12.2010.</t>
  </si>
  <si>
    <t>01.07.2011. - 30.10.2011.</t>
  </si>
  <si>
    <t>01.08.2011. – 31.07.2012.</t>
  </si>
  <si>
    <t>01.12.2010. – 28.02.2011.</t>
  </si>
  <si>
    <t>01.09.2011. – 30.06.2012.</t>
  </si>
  <si>
    <t>01.12.2010. – 28.02.2012.</t>
  </si>
  <si>
    <t>20.12.2010. - 28.02.2012.</t>
  </si>
  <si>
    <t>14.09.2011. - 26.09.2011.</t>
  </si>
  <si>
    <t>02.06.2011. – 15.07.2011.</t>
  </si>
  <si>
    <t>15.04.2011. – 07.10.2011.</t>
  </si>
  <si>
    <t>16.11.2009. 07.11.2011.</t>
  </si>
  <si>
    <t>25.08.2009. - 24.08.2011.</t>
  </si>
  <si>
    <t>08.03.2010. - 07.09.2011.</t>
  </si>
  <si>
    <t>06.03.2009.-30.12.2009.</t>
  </si>
  <si>
    <t>04.01.2010. - 30.06.2011.</t>
  </si>
  <si>
    <t>03.07.2009. – 30.06.2010.</t>
  </si>
  <si>
    <t>27.11.2009. - 01.12.2010.</t>
  </si>
  <si>
    <t>04.03.2009.-28.03.2011.</t>
  </si>
  <si>
    <t>20.03.2009. -  30.04.2010.</t>
  </si>
  <si>
    <t>01.06.2009. – 30.11.2010.</t>
  </si>
  <si>
    <t>25.11.2009.-31.07.2012.</t>
  </si>
  <si>
    <t>VIAA</t>
  </si>
  <si>
    <t>31.08.2010.-31.07.2012.</t>
  </si>
  <si>
    <t>19.07.2010.-30.11.2011.</t>
  </si>
  <si>
    <t>17.12.2009.-30.12.2011.</t>
  </si>
  <si>
    <t>Mācies radoši-veido savu karjeru pats</t>
  </si>
  <si>
    <t>10.09.2011.-08.11.2011</t>
  </si>
  <si>
    <t>Radošās domāšanas veicināšanas nodarbību cikls 7-9.skolēniem ‘’Skaitļu laleidaskops’’</t>
  </si>
  <si>
    <t>01.09.2011.-10.11.2011.</t>
  </si>
  <si>
    <t>01.01.2012.-31.12.2013.</t>
  </si>
  <si>
    <t>Kopā uz izglītotu sabiedrību Eiropā</t>
  </si>
  <si>
    <t>22.07.2010.</t>
  </si>
  <si>
    <t>01.09.2010. – 31.12.2010.</t>
  </si>
  <si>
    <t>Atbalsta pasākumu īstenošana jauniešu sociālās atstumtības riska  mazināsanai un jauniešu ar funkcionāliem traucējumiem integrācijai izglītībā</t>
  </si>
  <si>
    <t>02.04.2009. - 02.06.2011.</t>
  </si>
  <si>
    <t>01.06.2011. - 31.05.2012.</t>
  </si>
  <si>
    <t>05.05.2011. – 30.12.2011.</t>
  </si>
  <si>
    <t>24.02.2012. - 23.02.2014.</t>
  </si>
  <si>
    <t>05.2012. - 06.2012.</t>
  </si>
  <si>
    <t>05.2012. - 09.2012.</t>
  </si>
  <si>
    <t>14.03.2012. - 15.11.2013.</t>
  </si>
  <si>
    <t>01.01.2010. - 15.08.2012.</t>
  </si>
  <si>
    <t>10.02.2011. – 09.02.2013.</t>
  </si>
  <si>
    <t>14.03.2012. - 30.11.2012.</t>
  </si>
  <si>
    <t>27.08.2012. - 30.05.2013.</t>
  </si>
  <si>
    <t>09.08.2012. - 01.09.2013.</t>
  </si>
  <si>
    <t>01.12.2011. - 31.12.2013.</t>
  </si>
  <si>
    <t xml:space="preserve">Projekta aktivitātes: 
1. Ambulances kāpņu  telpā no 1. uz 2.stāvu pacēlāja cilvēkiem ar invaliditāti, pacientiem ar kustību traucējumiem un veciem cilvēkiem ierīkošana.
2. Kāpņu telpas sienu remonts, logu un elektroinstalāciju nomaiņa.
3. Būvdarbu būvuzraudzība.
</t>
  </si>
  <si>
    <t>27.08.2012. - 15.08.2013.</t>
  </si>
  <si>
    <t>27.08.2012. - 30.06.2013.</t>
  </si>
  <si>
    <t>01.10.2012. - 31.08.2015.</t>
  </si>
  <si>
    <t>28.08.2012. - 30.03.2013.</t>
  </si>
  <si>
    <t>30.09.2011. – 29.09.2013.</t>
  </si>
  <si>
    <t>04.06.2013.-30.06.2014.</t>
  </si>
  <si>
    <t>Iegādāts: Skatuves gaismas iekārtas</t>
  </si>
  <si>
    <t>Iegādāts: mūzikas instrumenti orķestrim</t>
  </si>
  <si>
    <t>Tribīņu - estrādes būvniecība</t>
  </si>
  <si>
    <t>Iegādāts: trenažieru komplekts</t>
  </si>
  <si>
    <t>Projekta ietvaros Skultes pagastā uzlabots logopēdijas kabineta aprīkojums.</t>
  </si>
  <si>
    <t>Projekta ietvaros veikta ceļa rekonstrukcija.</t>
  </si>
  <si>
    <t>Projekta ietvaros veikta Umurgas kultūras nama rekonstrukcija.</t>
  </si>
  <si>
    <t>Projekta ietvaros veikta halles rekonstrukcija, izbūvējot kultūras centru.</t>
  </si>
  <si>
    <t>Projekta ietvaros veikta kultūras centra izbūve Pāles pagastā.</t>
  </si>
  <si>
    <t>Projekta ietvaros tika nodrošināts Sporta un kultūras centra „Vidriži” aprīkojums, veikta saliekamās deju grīdas, datortehnikas, skaņu aprīkojuma, dekorāciju iegāde.</t>
  </si>
  <si>
    <t>Projekta ietvaros veikta 207 krēslu iegāde Limbažu kultūras namam.</t>
  </si>
  <si>
    <t>Projekta ietvaros veikta mēbeļu komplekta, žalūziju un veļas mazgājamās mašīnas iegāde sabiedriskajam centram „Lādes Vītoli”.</t>
  </si>
  <si>
    <t>Projekta ietvaros veikta skatuves aprīkojuma iegāde un uzstādīšana Umurgas kultūras namam.</t>
  </si>
  <si>
    <t>Projekta ietvaros veikta atlētikas nodarbību aprīkojuma, nūjošanas un vingrošanas aprīkojuma iegāde, atlētikas nodarbību telpu vienkāršota renovācija sporta un kultūras centrā „Vidriži”.</t>
  </si>
  <si>
    <t>Projekta ietvaros veikta aprūpes centra vienkāršotā renovācija.</t>
  </si>
  <si>
    <t>Projekta ietvaros veikta skatuves aprīkojuma iegāde un uzstādīšana Skultes kultūras integrācijas centram.</t>
  </si>
  <si>
    <t>Projekta ietvaros veikta elektroniskā rezultātu tablo iegāde un uzstādīšana, sporta aprīkojuma iegāde Viļķenes sporta hallei.</t>
  </si>
  <si>
    <t>Projekta ietvaros veikta zāles krēslu, klavieru un mūzikas aprīkojuma iegāde Pociema kultūras namam.</t>
  </si>
  <si>
    <t xml:space="preserve">Projekta ietvaros veikta krēslu, aizkaru, akustikas sistēmu un digitālo klavieru iegāde Umurgas kultūras namam. </t>
  </si>
  <si>
    <t>Projekta ietvaros veikta „Lādes Vītolu” rekonstrukcija un teritorijas labiekārtošana.</t>
  </si>
  <si>
    <t>Projekta ietvaros veikta Skultes pagasta kultūras integrācijas centra rekonstrukcija.</t>
  </si>
  <si>
    <t xml:space="preserve">Projekta ietvaros veikta ceļa rekonstrukcija. </t>
  </si>
  <si>
    <t xml:space="preserve">Projekta ietvaros veikta sadarbības projekta pieteikuma izstrāde. </t>
  </si>
  <si>
    <t xml:space="preserve">Projekta ietvaros veikta binokļu iegāde. </t>
  </si>
  <si>
    <t xml:space="preserve">Projekta ietvaros veikta zivju mazuļu iegāde un ielaišana ezerā. </t>
  </si>
  <si>
    <t>Projekta ietvaros veikta zivju mazuļu ielaišana ezeros.</t>
  </si>
  <si>
    <t>Projekta ietvaros veikta ūdenssaimniecības sistēmas sakārtošana Vidrižu ciemā.</t>
  </si>
  <si>
    <t xml:space="preserve">Brīvdabas skatuves izveide. </t>
  </si>
  <si>
    <t>Projekta ietvaros iegādāts Pilkemaster EVO 30 malkas zāģis – skaldītājs, kas atvieglos pašvaldības darbu, jo veic divas darbības – zāģē un skalda un nepieciešamais darbaspēks ir tikai divi cilvēki (atbildīgā persona un strādnieks, kas padod malkas baļķus). Iegādātā tehnika turpmāk atvieglos malkas sagatavošanu un piegādi, maznodrošinātām un trūcīgām personām, kurām ir nepieciešams pabalsts apkurei.</t>
  </si>
  <si>
    <t>Projekta ietvaros Pālē izbūvēts daudzfunkcionālais sporta laukums, veikta tilta uz ceļa B-6 Katvaru skola – Peri Katvaru pagastā rekonstrukcija. Umurgas pagastā veikta ceļa Nr.57 „Umurga – Strēlnieki” rekonstrukcija. Umurgas pagastā veikta Ezera, Cēsu, Krasta un U.Sproģa ielu rekonstrukcija. Veikta autoceļa Nr.5 „Umurgas robeža – Smiltnieki” Katvaru pagastā rekonstrukcija.</t>
  </si>
  <si>
    <t>Projekta ietvaros ir veikta ielas „Briežu gatve” rekonstrukcija, tajā skaitā, gājēju ietves izbūve, kā arī apgaismojuma izbūve celiņam no Baumaņu Kārļa Viļķenes pamatskolas uz centru.</t>
  </si>
  <si>
    <t>Projekta ietvaros izveidota sadarbība starp Limbažu, Tartu (Igaunija) un Vasterosas (Zviedrija) pirmsskolas izglītības iestādēm,  noorganizētas pieredzes apmaiņas vizītes, veikta labās prakses piemēru materiāla izstrāde.</t>
  </si>
  <si>
    <t>Projekta ietvaros apmācīti 45 pašvaldības nodaļu, pārvalžu un iestāžu darbinieki, iegūta pieredze - apmaiņas braucienā uz Kuldīgas novada pašvaldību un ideju vētra par kopīgu projektu īstenošanu un pētījums par Limbažu novada prioritārajiem projektiem.</t>
  </si>
  <si>
    <t xml:space="preserve">Projekta ietvaros piesaistīti kompetenti speciālisti - juriskonsulta un projekta koordinatora ar pieredzi būvniecības jomu saistītu projektu tāmju izvērtēšanā, ar augstāko izglītību un darba pieredzi - tā uzlabojot pašvaldības darbu tai nozīmīgās darbības jomās. </t>
  </si>
  <si>
    <t>Projekta ietvaros izstrādāts Limbažu novada teritorijas plānojums 2012.-2024.g.</t>
  </si>
  <si>
    <t xml:space="preserve">Projekta ietvaros iegādāts laivas iekšdedzes motors. </t>
  </si>
  <si>
    <t>Projekta ietvaros veikta 1 500 trīsvasaru vēžu ielaišana Limbažu Lielezerā.</t>
  </si>
  <si>
    <t>Projekta ietvaros veikta 10 000 zandartu ielaišana Lādes ezerā.</t>
  </si>
  <si>
    <t>Projekta ietvaros veikta 7000 līdaku vienvasarnieku mazuļu ielaišana Katvaru ezerā.</t>
  </si>
  <si>
    <t xml:space="preserve">Projekta rezultātā esošais krustojums tika pārveidots par mazo rotācijas apli ar nobrauktuvēm. Šāds risinājums izvēlēts, lai uzlabotu satiksmes drošību krustojumā un palielinātu tā caurlaides spēju, kā arī nodrošinātu ērtāku un drošāku automašīnu iebraukšanu krustojumā no valsts autoceļa Dūči - Limbaži pa Jūras ielu. Satiksmes organizācijas uzlabošanai uzstādītas ceļa zīmes, izgaismota krustojuma teritorija, īpašu uzmanību pievēršot gājēju pārejām, gājēju drošībai uzstādītas gājēju barjeras. </t>
  </si>
  <si>
    <t>Projekta ietvaros veikta ūdenssaimniecības sistēmas sakārtošana Bīriņu ciemā.</t>
  </si>
  <si>
    <t>Projekta rezultātā tiks izbūvēta tranzītiela 2,031 km; izbūvēts asfaltbetona segums 30 970 m2; ierīkotas gājēju pārejas 2 gb; izbūvētas margas gar gājēju ietvēm 1 432 m; uzstādītas ceļazīmes 287 gb; izbūvēts lietus ūdens kanalizācijas tīkls 1 317 m; izbūvēts ielas apgaismojums 155 gb; izbūvēti apļveida krustojumi 3 gb.</t>
  </si>
  <si>
    <t>Projekta ietvaros tiks veikta kanalizācijas cauruļvadu rekonstrukcija, artēziskā urbuma rekonstrukcija nodrošinot patstāvīgu spiedienu ūdens sistēmā u.c. rekonstrukcija.</t>
  </si>
  <si>
    <t>Projekta ietvaros novada izglītības iestādēm: Lādezera, Vidrižu, Umurgas, Pāles, Baumaņu Kārļa Viļķenes pamatskolai, Limbažu un Skultes sākumskolai, kā arī Limbažu novada ģimnāzijai un Limbažu 3.vidusskolai, tajā skaitā, struktūrvienībai Limbažu Jauniešu un pieaugušo vakara (maiņu) vidusskolai, iegādāta jauna datortehnika mācību procesa kvalitātes paaugstināšanai. Kopumā iegādāti 104 stacionārie datori, 13 portatīvie datori un 7 multimediju tehnikas komplekti, kas ietver tāfeli un projektoru.</t>
  </si>
  <si>
    <t>Projekta ietvaros veikta ielu apgaismojuma, autobusu pieturvietu un gājēju celiņu izbūve Vidrižu, Bīriņu un Gravas ciemiem.</t>
  </si>
  <si>
    <t>Projekta ietvaros veikta Limbažu vēsturiskā centra vairāku ēku rekonstrukcija.</t>
  </si>
  <si>
    <t>Projekta ietvaros veikta pirmsskolu izglītības iestāžu ēku renovācija un labiekārtošana.</t>
  </si>
  <si>
    <t>Projekta ietvaros tika veikta Limbažu pilsētas kultūras nama un Limbažu bērnu un jauniešu centra vienkāršotā renovācija un Rīgas ielas posma rekonstrukcija un stāvlaukuma Rīgas ielā 14 labiekārtošana.</t>
  </si>
  <si>
    <t>Projekta ietvaros ierīkots Katvaru internātpamatskolas ēkā lifts – pacēlājs, iegādāts speciāli aprīkots transports bērniem ar kustību traucējumiem, nomainītas kāpņu plāksnes no 1. uz 3.stāvu un nomainīti starpstāvu durvju bloki, iegādāti 25 ar programmatūru aprīkoti datori, iegādāti mūsdienīgi darbagaldi un iekārtas kvalitatīvai galdniecības palīgu aroda iegūšanai, iegādāts dabai draudzīgs āra apgaismojums.</t>
  </si>
  <si>
    <t>Projekta ietvaros Limbažu 3. vidusskolā ierīkots lifts – pacēlājs, nomainītas durvis un logi.</t>
  </si>
  <si>
    <t>Projekta ietvaros iegādāts Limbažu 1. vidusskolai un Limbažu 2. vidusskolai dabaszinātņu kabinetu aprīkojums, papildināts bibliotēku fonds.</t>
  </si>
  <si>
    <t>Projekta ietvaros veikta energoefektivitātes paaugstināšana Umurgas pamatskolā un pirmsskolas izglītības iestādē.</t>
  </si>
  <si>
    <t>Projekta ietvaros veikta energoefektivitātes paaugstināšana Limbažu pilsētas 3. vidusskolas un Limbažu rajona Bērnu - jaunatnes sporta skolas ēkās.</t>
  </si>
  <si>
    <t>Projekta ietvaros veikta Katvaru speciālās internātskolas skolas un saimniecības ēkas rekonstrukcija, siltināšana un ierīkota zemes siltuma apkure.</t>
  </si>
  <si>
    <t>Projekta ietvaros veikta Finanšu un ekonomiskā pamatojuma izstrāde sporta un veselības kompleksa būvniecībai.</t>
  </si>
  <si>
    <t>Projekta ietvaros veikta Finanšu un ekonomiskā pamatojuma izstrāde bibliotēkas būvniecībai.</t>
  </si>
  <si>
    <t>Projekta ietvaros Limbažu novadā iesaistījušies 252 skolotāji. Pirmajā aktivitātē atbalstīti 7 pedagogi, kuriem pārmaiņu apstākļos samazinājusies darba slodze un ir vēlēšanās apgūt jaunas zināšanas un pilnveidot prasmes, tostarp attīstīt uzņēmējspēju un uzsākt komercdarbību, iegūt zināšanas par darba drošību un aizsardzību, apgūt projektu izstrādes vai dizaina pamatus. Otrā aktivitāte, kurā atbalstīti 107 pedagogi, vērsta uz atbalstu pedagogiem darbam skolā nepieciešamajai pārkvalifikācijai, tālākizglītības kursos apgūt prasmes strādāt apvienotajās klasēs, iegūt tiesības sākumskolas pedagogiem strādāt arī 5. - 6.klasē, apgūt svešvalodu un informācijas un komunikāciju tehnoloģiju prasmes izmantošanai mācību procesā un citas. Visvairāk pedagogu iesaistījušies trešajā aktivitātē – 471. Viņi izvērtējuši savu pedagoģisko darbību, lai iegūtu noteiktu kvalitātes pakāpi. Pirmo pakāpi ieguvuši 7 skolotāji, otro – 224, trešo – 214, ceturto – 25, piekto – 1.</t>
  </si>
  <si>
    <t xml:space="preserve">Projekta ietvaros bija iespēja Limbažu 3. vidusskolas 11. klases skolniecēm mācīties Spānijā Pontedeumes pilsētā IES Breamo vidusskolā. </t>
  </si>
  <si>
    <t>Projekta ietvaros tika izstrādātas 7 interešu  izglītības programmas un noorganizēti interešu izglītības pulciņi, noorganizētas divas nometnes, piesaistīti skolai pedagoga palīgs un sociālais pedagogs, noorganizēti skolēniem informatīvi pasākumi un izglītojošas nodarbības.</t>
  </si>
  <si>
    <t>Projekta ietvaros Limbažu 3. vidusskolā trīs dienas notika nometne, kuras laikā skolēniem bija iespēja darboties radošajās darbnīcās, pārbaudīt savas prasmes tūrismā, piedaloties naktstrases piedzīvojumos, sadziedāt kopā ar kapellu "Labi, ka tā", izmēģināt pirmos soļus modes industrijā.</t>
  </si>
  <si>
    <t>Projekta ietvaros Limbažu1. vidusskolā eksaktajos mācību priekšmetos tiks organizētas pētnieciskās darbības, mācību ekskursijas, „meistarstundas” par pētāmajiem objektiem, procesiem un parādībām. Projekta ietvaros tika iesaistīti 45 7.-9.  klašu skolēni, līdz 10 vidusskolēniem, eksakto mācību priekšmetu skolotāji, vecāki, speciālisti.</t>
  </si>
  <si>
    <t>Projekta ietvaros tiks nodrošināts mācību atbalsts Limbažu novada bērniem un jauniešiem ar mācīšanās problēmām, veicināts piemērotas izglītības un tālākizglītības ceļu piedāvājums jauniešiem obligātajā izglītības vecumā ar zemām pamatprasmēm un jauniešiem ar funkcionāliem traucējumiem.</t>
  </si>
  <si>
    <t>Plānota pansionāta priekšas asfaltēšana, 2 atpūtas vietu ierīkošana.</t>
  </si>
  <si>
    <t xml:space="preserve">Projekta ietvaros tiks veikta piekrastes labiekārtošana. </t>
  </si>
  <si>
    <t>Projekta ietvaros tiks veikta Ambulances ielas rekonstrukcija, tajā skaitā, apgaismojuma izbūve posmā no Skultes pagasta robežas līdz valsts autoceļam V128, kā arī gājēju ietves izveide Mandegās no valsts autoceļa V128 līdz Skultes sākumskolai.</t>
  </si>
  <si>
    <t>08.07.2013.-15.11.2013.</t>
  </si>
  <si>
    <t>Sports garants
veselibai</t>
  </si>
  <si>
    <t>Iegādāts sporta inventārs:</t>
  </si>
  <si>
    <t>04.06.2013. - 01.12.2013.</t>
  </si>
  <si>
    <t>Daudzfinkcionāla - asfaltēta laukuma izbūve pie Vitrupes bibliotēkas</t>
  </si>
  <si>
    <t>28.05.2013. - 30.07.2014.</t>
  </si>
  <si>
    <t>30.04.2013. - 31.03.2014.</t>
  </si>
  <si>
    <t>04.06.2013. - 30.10.2013.</t>
  </si>
  <si>
    <t>06.2012. - 02.2013.</t>
  </si>
  <si>
    <t>30.04.2013.-23.07.2014.</t>
  </si>
  <si>
    <t>14.09.2011. - 13.03.2013.</t>
  </si>
  <si>
    <t>Iegādāts skatuves apgaismojums</t>
  </si>
  <si>
    <t>Iegādāti 198 krēsli</t>
  </si>
  <si>
    <t>Iegādāts 1. sniega motecikls,  22 slēpju, nūju un zābaku koplekti</t>
  </si>
  <si>
    <t>Lietusūdens kanalizācijas sistēmas sakārtošana</t>
  </si>
  <si>
    <t>Aktieru telpām iegādātas sienas lampas, spoguļi, galdi, stikla vitrīnas, 6 aizslietņi, skapis, 2 pārnēsājami drēbju pakaramie.</t>
  </si>
  <si>
    <t>31.05.2013. - 31.03.2014.</t>
  </si>
  <si>
    <t>VKKF</t>
  </si>
  <si>
    <t>02.01.2014. - 25.06.2014.</t>
  </si>
  <si>
    <t>20.07.2013. - 01.09.2014.</t>
  </si>
  <si>
    <t>28.05.2013. - 28.05.2014.</t>
  </si>
  <si>
    <t>04.06.2013.-16.12.2013.</t>
  </si>
  <si>
    <t>30.04.2013.-21.11.2013.</t>
  </si>
  <si>
    <t>04.06.2013.-17.10.2013.</t>
  </si>
  <si>
    <t>04.06.2013.-24.10.2013.</t>
  </si>
  <si>
    <t>04.06.2013.-12.11.2013.</t>
  </si>
  <si>
    <t>01.04.2013. - 30.07.2014.</t>
  </si>
  <si>
    <t>Baumaņu Kārļa piemiņas vietas rekonstrukcija</t>
  </si>
  <si>
    <t>31.05.2015.</t>
  </si>
  <si>
    <t>Himnas Goda diena 2015</t>
  </si>
  <si>
    <t>29.05.2015.</t>
  </si>
  <si>
    <t>Finanšu instruments</t>
  </si>
  <si>
    <t>Atbalsta institūcija</t>
  </si>
  <si>
    <t>ESTLATRUS programma</t>
  </si>
  <si>
    <t>Apvienotais Tehniskais sekretariāts</t>
  </si>
  <si>
    <t>ESTLAT programma</t>
  </si>
  <si>
    <t>ELFLA</t>
  </si>
  <si>
    <t>LAD</t>
  </si>
  <si>
    <t>EZF</t>
  </si>
  <si>
    <t>ESF</t>
  </si>
  <si>
    <t>SIF</t>
  </si>
  <si>
    <t>VRAA</t>
  </si>
  <si>
    <t>ERAF</t>
  </si>
  <si>
    <t>Satiksmes ministrija</t>
  </si>
  <si>
    <t>CFLA</t>
  </si>
  <si>
    <t>Kopējās izmaksas, EUR</t>
  </si>
  <si>
    <t>Finanšu instrumenta finansējums, EUR</t>
  </si>
  <si>
    <t>Valsts finansējums, EUR</t>
  </si>
  <si>
    <t>Pašvaldības finansējums, EUR</t>
  </si>
  <si>
    <t>Īstenotās aktivitātes</t>
  </si>
  <si>
    <t xml:space="preserve">Projekta ietvaros veikta Limbažu Lielezera pludmales labiekārtošana (laipas, rotaļu laukums, glābšanas māja, laivu žāvētava, laivas, katamarāni). </t>
  </si>
  <si>
    <t xml:space="preserve">Kopā 163 LED gaismekļi uzstādīti Jūras ielā, posmā no Sporta ielas līdz Jūras un Ozolaines ielu krustojumam, Jaunā ielā, posmā no Jūras ielas līdz Stacijas ielai, Parka ielā, posmā no Mūru ielas līdz Jaunatnes ielai, Rīgas ielā, posmā no Ausekļa ielas līdz Cēsu ielai, Cēsu ielā, posmā no Rīgas ielas līdz Noliktavu ielai,  Lauku ielā, posmā no Rīgas ielas līdz Stacijas ielai,  Zāles ielā, posmā no Lauku ielas līdz Strautu ielai,  Noliktavu ielā no Cēsu ielas līdz Sārmes ielai, Pasta ielā no Rīgas ielas līdz Stacijas ielai un  Vienības parkā.
</t>
  </si>
  <si>
    <t>11.2014.-06.2015.</t>
  </si>
  <si>
    <t xml:space="preserve">1.Veikta 2 esošo PIPP uzlabošana, tajā skaitā 1 no tiem iegādāta datortehnika un 1 – izveidota bezvadu interneta piekļuves zona;
2.Veikta 6 jaunu PIPP izveide ar bezvada interneta piekļuves zonu, tajā skaitā 1 ar pieeju datortehnikai.
</t>
  </si>
  <si>
    <t>Veikta asfaltēta laukuma izbūve pie daudzdzīvokļu mājas, kurā izvietota arī Vitrupes bibliotēka.</t>
  </si>
  <si>
    <t>Volejbola laukumu labiekārtošana, ģērbtuvu, tualeš un āra trenažieru uzstādīšana mandegās</t>
  </si>
  <si>
    <t>Viļķenes kultūras nama lielās zāles skatuves grīdas nomaiņa un zāles grīdas atjaunošana</t>
  </si>
  <si>
    <t>Veikta celiņa un laukuma bruģēšana pie pieminekļa.</t>
  </si>
  <si>
    <t>08.2014.</t>
  </si>
  <si>
    <t>Iegādāts un uzstādīts skeitparka elementu komplekts</t>
  </si>
  <si>
    <t>Veikta tūrisma takas izveide uz vecā dzelzceļa uzbēruma bāzes</t>
  </si>
  <si>
    <t>Veikta šūpoļu un vilcieniņa rotaļu konstrukcijas uzstādīšana pie Viļķenes pirmsskolas izglītības iestādes</t>
  </si>
  <si>
    <t>Veikta videoprojekcijas un skaņas iekārtu iegāde Viļķenes kultūras namam</t>
  </si>
  <si>
    <t>Īstenošanas vieta</t>
  </si>
  <si>
    <t>Novads</t>
  </si>
  <si>
    <t>Limbažu pilsēta</t>
  </si>
  <si>
    <t>Viļķenes pagasts</t>
  </si>
  <si>
    <t>Katvaru pagasts</t>
  </si>
  <si>
    <t>Skultes pagasts</t>
  </si>
  <si>
    <t>Katvaru pagasts, Limbažu pilsēta</t>
  </si>
  <si>
    <t>Limbažu pagasts</t>
  </si>
  <si>
    <t>Umurgas pagasts</t>
  </si>
  <si>
    <t>Vidrižu pagasts</t>
  </si>
  <si>
    <t>Pāles pagasts</t>
  </si>
  <si>
    <t>Limbažu, Katvaru pagasts, Limbažu pilsēta</t>
  </si>
  <si>
    <t>Valsts investīcijas</t>
  </si>
  <si>
    <t>Comeniuss</t>
  </si>
  <si>
    <t>Norvēģijas valdības finanšu instruments</t>
  </si>
  <si>
    <t>RAPLM</t>
  </si>
  <si>
    <t>LIAA</t>
  </si>
  <si>
    <t>KPFI</t>
  </si>
  <si>
    <t>VIDM</t>
  </si>
  <si>
    <t>Latvijas Zivju fonds</t>
  </si>
  <si>
    <t>Nordplus</t>
  </si>
  <si>
    <t>IZM</t>
  </si>
  <si>
    <t>Vides investīciju fonds</t>
  </si>
  <si>
    <t>02.-04.2015.</t>
  </si>
  <si>
    <t>Gāzu emisijas samazināšana, uzstādot energoefektīvu apgaismojumu</t>
  </si>
  <si>
    <t>Izglītības un zinātnes ministrija</t>
  </si>
  <si>
    <t>Sporta
inventara iegdde Limbažu 3.vidusskolai</t>
  </si>
  <si>
    <t>Atbalsts ugunsdrošības pasākumiem pašvaldību vispārējās izglītības iestādēs</t>
  </si>
  <si>
    <t>Latvijas - Šveices atbalsta programma</t>
  </si>
  <si>
    <t>Veikta automātisko ugunsaizsardzības sistēmu uzstādīšana Lādezera, Umurgas, B.Kārļa Viļķenes pamatskolā un Limbažu novada ģimnāzijā</t>
  </si>
  <si>
    <t>02.2014.</t>
  </si>
  <si>
    <t>Projekts tiek īstenots</t>
  </si>
  <si>
    <t>KOPSAVILKUMS PAR LIMBAŽU NOVADA PAŠVALDĪBAS ĪSTENOTAJIEM UN AKTUĀLAJIEM PROJEKTIEM (aktualizēts 18.03.2015.)</t>
  </si>
  <si>
    <t>Projekta Nr.</t>
  </si>
  <si>
    <t>Projekta ietvaros izveidota sadarbība starp Limbažu (Latvija), Salacgrīvas (Latvija) un Volhovas (Krievija) pašvaldību teātra un mūzikas kolektīviem, noorganizēti vairāki mūzikas un teātra festivāli, mācības kolektību dalībniekiem un kultūras speciālistiem, iegādāts aprīkojums mūzikas un teātra kolektīviem.</t>
  </si>
  <si>
    <t>ESTLATRUS/3.2/ELRI-106/2011/16</t>
  </si>
  <si>
    <t>Projekta laikā izbūvētas automodelisma trases Sindi (Igaunija) un Limbažos (Latvija), noorganizēti pieredzes apmaiņas braucieni, kuru laikā tiekas skolēni, lai iepazītu kaimiņzemes kultūru un apgūtu automodelisma modeļu un trases lietošanas specifiku. 2013,g,aprīļa sākumā Limbažu novada ģimnāzijas telpās tika atklāta automodelisma trase, noorganizētas vairākas sacensības. Limbaži - partneris.</t>
  </si>
  <si>
    <t>EU 38808</t>
  </si>
  <si>
    <t>Development of cooperation between Estonian-Latvian youth hobby modelists</t>
  </si>
  <si>
    <t>14-09-LL07-L413201-000007</t>
  </si>
  <si>
    <t>Bērnu sapnis Viļķenē</t>
  </si>
  <si>
    <t>13-09-LL07-L413202-000009</t>
  </si>
  <si>
    <t>Svarīgi ir tas, ko mēs redzam un dzirdam</t>
  </si>
  <si>
    <t>13-09-LL27-L413101-000008</t>
  </si>
  <si>
    <t>Pociema pansionāta PĒRLE infrastruktūras uzlabošana ilgtspējīgai darbībai un pakalpojumu kvalitātes paaugstināšanai</t>
  </si>
  <si>
    <t>Skultes kultūras integrācijas centra palīgtelpu labiekārtošana</t>
  </si>
  <si>
    <t>13-09-LL07-L413202-000006</t>
  </si>
  <si>
    <t>Tūrisma takas izveide no Limbažiem līdz Katvaru pagasta z/s "Purmaļi"</t>
  </si>
  <si>
    <t>13-09-LL27-L413201-000010</t>
  </si>
  <si>
    <t xml:space="preserve">Skeitparka izveide Limbažos </t>
  </si>
  <si>
    <t>13-09-LL27-L413201-000018</t>
  </si>
  <si>
    <t xml:space="preserve">Slēpošanas aktivitātes </t>
  </si>
  <si>
    <t>13-09-LL27-L413101-000003</t>
  </si>
  <si>
    <t xml:space="preserve">Skultes  kultūras integrācijas centra infrastruktūras uzlabošana un modernizēšana  </t>
  </si>
  <si>
    <t>13-09-LL07-L413201-000016</t>
  </si>
  <si>
    <t xml:space="preserve">Jauni mūzikas instrumenti Pociema pūtēju orķestrim </t>
  </si>
  <si>
    <t>13-09-LL27-L413201-000009</t>
  </si>
  <si>
    <t xml:space="preserve">Lādezera pamatskolas zāles labiekārtošana </t>
  </si>
  <si>
    <t>13-09-LL27-L413201-000012</t>
  </si>
  <si>
    <t xml:space="preserve"> Viļķenes stadiona tribīņu - estrādes būvniecība </t>
  </si>
  <si>
    <t>13-09-LL07-L413201-000014</t>
  </si>
  <si>
    <t xml:space="preserve">Trenažieru zāles izveidošana Umurgā </t>
  </si>
  <si>
    <t>13-09-LL27-L413201-00005</t>
  </si>
  <si>
    <t>Malkas zāģa – skaldītāja tehnikas iegāde sociālo pakalpojuma pieejamības uzlabošanai Limbažu novada teritorijā</t>
  </si>
  <si>
    <t>12-09-LL27-L413101-000004</t>
  </si>
  <si>
    <t>Brīvdabas skatuves izveide Emiļa Melngaiļa muzejā</t>
  </si>
  <si>
    <t>12-09-LL27-L413201-000005</t>
  </si>
  <si>
    <t>Kvalitatīvu, laikmetīgu kultūras pasākumu organizēšanas nodrošināšana Limbažu pagasta iedzīvotājiem</t>
  </si>
  <si>
    <t>12-09-LL27-L413201-000002</t>
  </si>
  <si>
    <t>Infrastruktūras uzlabošana un teritorijas labiekārtošana sociālās aprūpes pakalpojumu kvalitātes paaugstināšanai Pociema pansionātā PĒRLE</t>
  </si>
  <si>
    <t xml:space="preserve">12-09-LL27-L413101-000001 </t>
  </si>
  <si>
    <t>Limbažu novada pašvaldības ielu, ceļu un laukumu labiekārtošana un izbūve</t>
  </si>
  <si>
    <t>11-09-L32100-000095</t>
  </si>
  <si>
    <t>Lai top „Moderno deju grupu festivāls Vidrižos”</t>
  </si>
  <si>
    <t>11-09-LL27-L413201-000013</t>
  </si>
  <si>
    <t>Aprīkojuma iegāde sabiedrisko aktivitāšu piedāvājuma uzlabošanai Limbažu kultūras namā</t>
  </si>
  <si>
    <t>11-09-LL27-L413201-000017</t>
  </si>
  <si>
    <t>Limbažu pagasta sabiedriskā centra „Lādes Vītoli” aprīkojuma iegāde</t>
  </si>
  <si>
    <t>11-09-LL27-L413201-000004</t>
  </si>
  <si>
    <t>Aprīkojuma izstrādāšana, piegāde un uzstādīšana sarīkojumu nodrošināšanas nepieciešamībai Umurgas kultūras namā</t>
  </si>
  <si>
    <t>11-09-LL27-L413201-000005</t>
  </si>
  <si>
    <t>Atlētikas nodarbību bāzes izveide Sporta un kultūras centrā „Vidriži”</t>
  </si>
  <si>
    <t>11-09-LL27-L413101-000001</t>
  </si>
  <si>
    <t>Sociālas aprūpes pakalpojumu kvalitātes paaugstināšana Pociema sociālās aprūpes centrā pansionātā „Pērles”</t>
  </si>
  <si>
    <t>11-09-LL27-L413101-000012</t>
  </si>
  <si>
    <t>Laikmetīga Skultes kultūras integrācijas centra aprīkojuma nodrošināšana</t>
  </si>
  <si>
    <t>10-09-LL07-L413201-000024</t>
  </si>
  <si>
    <t>Viļķenes sporta halles inventāra papildināšana</t>
  </si>
  <si>
    <t>11-09-LL07-L413101-000006</t>
  </si>
  <si>
    <t>Aprīkojama iegāde sabiedrisko aktivitāšu piedāvājuma uzlabošanai Katvaru pagasta Pociema kultūras namā</t>
  </si>
  <si>
    <t>10-09-LL27-L413201-000002</t>
  </si>
  <si>
    <t>Umurgas kultūras nama iekārtošana</t>
  </si>
  <si>
    <t>Sabiedriskā centra rekonstrukcija un teritorijas labiekārtošana „Lādes Vītolos” Limbažu pagastā, Limbažu novadā</t>
  </si>
  <si>
    <t xml:space="preserve">10-09-L32100-00121  </t>
  </si>
  <si>
    <t>09-09-LL07-L413201-000005</t>
  </si>
  <si>
    <t xml:space="preserve">Runā droši mazais! </t>
  </si>
  <si>
    <t>Skultes pagasta kultūras integrācijas centra rekonstrukcija</t>
  </si>
  <si>
    <t>08-09-L32100-000188</t>
  </si>
  <si>
    <t>Kluba kantora ēkas rekonstrukcija Umurgā Cēsu ielā 6</t>
  </si>
  <si>
    <t>08-09-L32100-000161</t>
  </si>
  <si>
    <t>Pašvaldības ceļa "Meiri - Āstere"' rekonstrukcija</t>
  </si>
  <si>
    <t>09-09-L32100-000018</t>
  </si>
  <si>
    <t>Katvaru pagasta autoceļu rekonstrukcija maršrutos “Umurgas robeža – Smiltnieki”, “Bruņas – Stēķēni”, “Stirnas – Bruņas”, “Katvaru skola – Peri”, “Spurģi – Priedītes” un “Spriči – Tiegaži”</t>
  </si>
  <si>
    <t>09-09-L32100-000048</t>
  </si>
  <si>
    <t>Vidrižu pagasta Sporta halles rekonstrukcija</t>
  </si>
  <si>
    <t>08-09-L32100-000077</t>
  </si>
  <si>
    <t>“Kultūras un informācijas centra” rekonstrukcija</t>
  </si>
  <si>
    <t>08-09-L32100-000346</t>
  </si>
  <si>
    <t>14-09-ZL07-Z401101-000004</t>
  </si>
  <si>
    <t>Panākumu atslēga - drošs pamats zem kājām</t>
  </si>
  <si>
    <t>13-09-ZL07-Z401101-000013</t>
  </si>
  <si>
    <t>Skultes pagasta sporta laukumu labiekārtošana</t>
  </si>
  <si>
    <t>13-09-ZL07-Z401101-000004</t>
  </si>
  <si>
    <t xml:space="preserve">13-09-ZL07-Z401101-000001 </t>
  </si>
  <si>
    <t>Ielas "Briežu gatve" rekonstrukcija, gājēju celiņa un ielu apgaismojuma izbūve Viļķenes pagastā</t>
  </si>
  <si>
    <t>12-09ZL07-Z401101-000003</t>
  </si>
  <si>
    <t>Ambulances ielas rekonstrukcija, gājēju celiņa un ielu apgaismojuma izbūve Skultes pagastā</t>
  </si>
  <si>
    <t>12-09-ZL07-Z401101-000011</t>
  </si>
  <si>
    <t>Katvaru ezera piekrastes labiekārtošana</t>
  </si>
  <si>
    <t>12-09-ZL401101-000001</t>
  </si>
  <si>
    <t>Pašvaldības ceļa Pulkas – Saulgoži – Druvas rekonstrukcija</t>
  </si>
  <si>
    <t>11-09-ZL21-Z401101-000002</t>
  </si>
  <si>
    <t>Limbažu novada pašvaldības kapacitātes stiprināšana Eiropas Savienības un citu ārvalstu finanšu līdzekļu apguvei</t>
  </si>
  <si>
    <t>1DP/1.5.2.2.3/11/APIA/SIF/008</t>
  </si>
  <si>
    <t>Speciālistu piesaiste Limbažu novada pašvaldības administratīvās kapacitātes paaugstināšanai</t>
  </si>
  <si>
    <t>1DP/1,5,3,1,0/10/IPIA/VRAA/025/107</t>
  </si>
  <si>
    <t>Limbažu novada pašvaldības attīstības plānošanas kapacitātes paaugstināšana</t>
  </si>
  <si>
    <t>1DP/1.5.3.2.0/10/APIA/VRAA/014</t>
  </si>
  <si>
    <t xml:space="preserve">Pedagogu konkurētspējas veicināšana izglītības sistēmas optimizācijas apstākļos </t>
  </si>
  <si>
    <t>2009/0196/IDP/1.2.2.1.5./09/IPIA/VIAA/001</t>
  </si>
  <si>
    <t xml:space="preserve">Jauniešu sociālās atstumtības riska mazināšana Limbažu 2.vidusskolā </t>
  </si>
  <si>
    <t>2009/0335/IDP/1.2.2.4.2./09/APIA/VIAA/056</t>
  </si>
  <si>
    <t>Publisko interneta pieejas punktu attīstība Limbažu novadā</t>
  </si>
  <si>
    <t>3DP/3.2.2.2.0/14/IPIA/VRAA/008/043</t>
  </si>
  <si>
    <t>Limbažu novada pašvaldības ēku renovācija un pieejamības nodrošināšana</t>
  </si>
  <si>
    <t>3DP/3.6.2.1.0/12/IPIA/VRAA/006</t>
  </si>
  <si>
    <t>Tranzītielas izbūve posmā no Rīgas ielas
 līdz K.Barona ielai Limbažu pilsētā</t>
  </si>
  <si>
    <t xml:space="preserve">3DP/3.2.1.2.0/12/APIA/SM/004 </t>
  </si>
  <si>
    <t xml:space="preserve">Jūras ielas un Ozolaines ielas krustojuma  rekonstrukcija Limbažos </t>
  </si>
  <si>
    <t>3DP/3.2.1.3.1./10/APIA/CFLA/102</t>
  </si>
  <si>
    <t>Vides pieejamības nodrošināšana personām ar funkcionāliem traucējumiem Vidrižu pagasta Ambulancē</t>
  </si>
  <si>
    <t>DP/3.1.5.1.1/10/APIA/VEC/187</t>
  </si>
  <si>
    <t>Ūdenssaimniecības attīstība Vidrižu pagasta Vidrižu ciemā</t>
  </si>
  <si>
    <t>3DP/3.4.1.1.0/09/APIA/CFLA/071/067</t>
  </si>
  <si>
    <t>Ūdenssaimniecības attīstība Vidrižu pagasta Bīriņu ciemā</t>
  </si>
  <si>
    <t>3DP/3.4.1.1.0/09/APIA/CFLA/068/068</t>
  </si>
  <si>
    <t>Ūdenssaimniecības pakalpojuma attīstība Skultes pagasta Mandegu ciemā</t>
  </si>
  <si>
    <t>3DP/3.4.1.1.0/11/APIA/CFLA/087/008</t>
  </si>
  <si>
    <t>Izglītības iestāžu informatizācija</t>
  </si>
  <si>
    <t>2010/0001/3DP/3.2.2.1.2/09/IPIA/VIAA/570</t>
  </si>
  <si>
    <t>Vidrižu, Bīriņu un Gravas ciemu infrastruktūras un satiksmes drošības uzlabojumi</t>
  </si>
  <si>
    <t>3DP/3.2.1.3.1./08/APIA/SM/059/026</t>
  </si>
  <si>
    <t>Limbažu vēsturiskā centra renovācija tūrisma attīstībai</t>
  </si>
  <si>
    <t>L-PPA-10-0014</t>
  </si>
  <si>
    <t>Limbažu pirmsskolas izglītības iestāžu renovācija un labiekārtošana</t>
  </si>
  <si>
    <t>3DP/3.1.4.3.0/08/IPIA/VRAA/016</t>
  </si>
  <si>
    <t>Katvaru internātpamatskolas infrastruktūras un aprīkojuma uzlabošana</t>
  </si>
  <si>
    <t>2010/0009/3DP/3.1.3.3.1/IPIA/VIAA/022</t>
  </si>
  <si>
    <t>Vispārējās vidējās izglītības iestāžu infrastruktūras uzlabošana izglītojamajiem ar funkcionāliem traucējumiem</t>
  </si>
  <si>
    <t>2009/0172/3DP/3.1.3.3.2./09/IPIA/VIAA/002</t>
  </si>
  <si>
    <t>Kvalitatīvai dabaszinātņu apguvei atbilstošas materiālās bāzes nodrošināšana Limbažu 1. vidusskolā un Limbažu 2. vidusskolā</t>
  </si>
  <si>
    <t>3DP/3.1.3.1.0/08/IPIA/VIAA/109</t>
  </si>
  <si>
    <t xml:space="preserve">Uzņēmējdarbība un dzimumlīdztiesība pirmsskolas izglītībā </t>
  </si>
  <si>
    <t>JR-2011_1a-24831</t>
  </si>
  <si>
    <t xml:space="preserve">Ziemļvalstu un Baltijas valstu projekta „Uzņēmējdarbība un dzimumlīdztiesība pirmsskolas izglītībā” sagatavošana </t>
  </si>
  <si>
    <t>JR-2010_1b-23952</t>
  </si>
  <si>
    <t>Zivju resursu aizsardzība Limbažu Dūņezerā</t>
  </si>
  <si>
    <t>1.4.</t>
  </si>
  <si>
    <t>Zivju un vēžu resursu pavairošana un atražošana Limbažu Lielezerā</t>
  </si>
  <si>
    <t>1.9.</t>
  </si>
  <si>
    <t>Zivju resursu pavairošana un atražošana Lādes ezerā</t>
  </si>
  <si>
    <t>1.25.</t>
  </si>
  <si>
    <t>Zivju resursu pavairošana un atražošana Katvaru ezerā</t>
  </si>
  <si>
    <t>1.26.</t>
  </si>
  <si>
    <t>Zivju resursu aizsardzība Limbažu Lielezerā, Limbažu Dūņezerā un Augstrozes Lielezerā</t>
  </si>
  <si>
    <t>1.6.</t>
  </si>
  <si>
    <t>Zivju resursu pavairošana un atražošana Limbažu Dūņezerā</t>
  </si>
  <si>
    <t>2.6.</t>
  </si>
  <si>
    <t xml:space="preserve">Zivju resursu pavairošana un atražošana Limbažu Lielezerā, Limbažu Dūņezerā, Augstrozes Lielezerā, Āsteres un Lādes ezeros </t>
  </si>
  <si>
    <t>2.25.</t>
  </si>
  <si>
    <t xml:space="preserve">Zivju resursu pavairošana un atražošana Limbažu Lielezerā, Limbažu Dūņezerā un Lādes ezerā </t>
  </si>
  <si>
    <t>1.3.</t>
  </si>
  <si>
    <t>Kompleksi risinājumi siltumnīcefekta gāzu emisijas samazināšanai Umurgas pamatskolā</t>
  </si>
  <si>
    <t>.KPFI-15.4/30</t>
  </si>
  <si>
    <t>Kompleksi risinājumi siltumnīcefekta gāzu emisijas samazināšanai Limbažu novada ģimnāzijā</t>
  </si>
  <si>
    <t>KPFI-15.4/28</t>
  </si>
  <si>
    <t>Oglekļa dioksīda emisiju samazināšana Limbažu pilsētas apgaismojuma infrastruktūrā</t>
  </si>
  <si>
    <t>KPFI-13.2/35</t>
  </si>
  <si>
    <t>Energoefektivitātes paaugstināšana Umurgas pamatskolā un Umurgas pirmsskolas izglītības iestādē "Zīļuks"</t>
  </si>
  <si>
    <t>VIDM/2009/KPFI-1/35</t>
  </si>
  <si>
    <t>Energoefektivitātes paaugstināšana Limbažu pilsētas 3. vidusskolā un Limbažu rajona Bērnu - jaunatnes sporta skolā</t>
  </si>
  <si>
    <t>VIDM/2009/KPFI-1/38</t>
  </si>
  <si>
    <t>Zemes siltuma demonstrācijas projekta īstenošana un pieredzes izplatīšana Rīgas reģionā</t>
  </si>
  <si>
    <t>LV0062</t>
  </si>
  <si>
    <t>Finanšu un ekonomiskā pamatojums izstrāde VPP projektam “Daudzfunkcionālā sporta un veselības kompleksa būvniecība un apsaimniekošana Limbažu pilsētā”</t>
  </si>
  <si>
    <t>NFI/0016/08/11</t>
  </si>
  <si>
    <t>Finanšu un ekonomiskā pamatojuma izstrāde VPP projektam “Limbažu galvenās reģiona bibliotēkas būvniecība un apsaimniekošana”</t>
  </si>
  <si>
    <t>NFI/0016/08/10</t>
  </si>
  <si>
    <t>Limbažu un Viljandi kopēja sadarbība vides un tūrisma attīstībā Hanzas savienības ietvaros</t>
  </si>
  <si>
    <t>8-29/LV0017/02</t>
  </si>
  <si>
    <t>Skolu daudzpusējā partnerība</t>
  </si>
  <si>
    <t>2010-1-ESI-COM06-204993</t>
  </si>
  <si>
    <t>Skolēnu individuālā mobilitāte</t>
  </si>
  <si>
    <t>2010-1-LV1-COM14-00632</t>
  </si>
  <si>
    <t>2015-1-STP-M06050</t>
  </si>
  <si>
    <t>Komponista E.Melngaiļa mūzikas svētki Igatē</t>
  </si>
  <si>
    <t>2014-1-ZIE-M01023</t>
  </si>
  <si>
    <t>2014-1-STP-M06026</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</si>
</sst>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426]dddd\,\ yyyy&quot;. gada &quot;d\.\ mmmm"/>
    <numFmt numFmtId="165" formatCode="&quot;Jā&quot;;&quot;Jā&quot;;&quot;Nē&quot;"/>
    <numFmt numFmtId="166" formatCode="&quot;Patiess&quot;;&quot;Patiess&quot;;&quot;Aplams&quot;"/>
    <numFmt numFmtId="167" formatCode="&quot;Ieslēgts&quot;;&quot;Ieslēgts&quot;;&quot;Izslēgts&quot;"/>
    <numFmt numFmtId="168" formatCode="[$€-2]\ #\ ##,000_);[Red]\([$€-2]\ #\ ##,000\)"/>
    <numFmt numFmtId="169" formatCode="&quot;Yes&quot;;&quot;Yes&quot;;&quot;No&quot;"/>
    <numFmt numFmtId="170" formatCode="&quot;True&quot;;&quot;True&quot;;&quot;False&quot;"/>
    <numFmt numFmtId="171" formatCode="&quot;On&quot;;&quot;On&quot;;&quot;Off&quot;"/>
    <numFmt numFmtId="172" formatCode="[$€-2]\ #,##0.00_);[Red]\([$€-2]\ #,##0.00\)"/>
  </numFmts>
  <fonts count="44">
    <font>
      <sz val="11"/>
      <color theme="1"/>
      <name val="Calibri"/>
      <family val="2"/>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Font="1" applyAlignment="1">
      <alignment/>
    </xf>
    <xf numFmtId="0" fontId="42" fillId="0" borderId="10" xfId="0" applyFont="1" applyFill="1" applyBorder="1" applyAlignment="1">
      <alignment horizontal="center" vertical="center" wrapText="1"/>
    </xf>
    <xf numFmtId="2" fontId="43" fillId="0" borderId="10" xfId="0" applyNumberFormat="1" applyFont="1" applyBorder="1" applyAlignment="1">
      <alignment horizontal="center" vertical="center" wrapText="1"/>
    </xf>
    <xf numFmtId="0" fontId="42" fillId="0" borderId="10" xfId="0" applyFont="1" applyFill="1" applyBorder="1" applyAlignment="1">
      <alignment horizontal="center" vertical="center"/>
    </xf>
    <xf numFmtId="0" fontId="43" fillId="0" borderId="0" xfId="0" applyFont="1" applyFill="1" applyBorder="1" applyAlignment="1">
      <alignment/>
    </xf>
    <xf numFmtId="0" fontId="43" fillId="0" borderId="10" xfId="0" applyFont="1" applyFill="1" applyBorder="1" applyAlignment="1">
      <alignment horizontal="left" vertical="center" wrapText="1"/>
    </xf>
    <xf numFmtId="0" fontId="43" fillId="0" borderId="10" xfId="0" applyFont="1" applyFill="1" applyBorder="1" applyAlignment="1">
      <alignment vertical="center" wrapText="1"/>
    </xf>
    <xf numFmtId="4" fontId="43" fillId="0" borderId="10" xfId="0" applyNumberFormat="1" applyFont="1" applyFill="1" applyBorder="1" applyAlignment="1">
      <alignment horizontal="center" vertical="center" wrapText="1"/>
    </xf>
    <xf numFmtId="0" fontId="43" fillId="0" borderId="10" xfId="0" applyFont="1" applyFill="1" applyBorder="1" applyAlignment="1">
      <alignment wrapText="1"/>
    </xf>
    <xf numFmtId="0" fontId="43" fillId="0" borderId="10" xfId="0" applyFont="1" applyFill="1" applyBorder="1" applyAlignment="1">
      <alignment/>
    </xf>
    <xf numFmtId="0" fontId="2" fillId="0" borderId="10" xfId="0" applyFont="1" applyFill="1" applyBorder="1" applyAlignment="1">
      <alignment vertical="center" wrapText="1"/>
    </xf>
    <xf numFmtId="4" fontId="2" fillId="0" borderId="10" xfId="0" applyNumberFormat="1" applyFont="1" applyFill="1" applyBorder="1" applyAlignment="1">
      <alignment horizontal="center" vertical="center" wrapText="1"/>
    </xf>
    <xf numFmtId="4" fontId="43" fillId="0" borderId="11" xfId="0" applyNumberFormat="1" applyFont="1" applyFill="1" applyBorder="1" applyAlignment="1">
      <alignment horizontal="center" vertical="center" wrapText="1"/>
    </xf>
    <xf numFmtId="0" fontId="43" fillId="0" borderId="12" xfId="0" applyFont="1" applyFill="1" applyBorder="1" applyAlignment="1">
      <alignment wrapText="1"/>
    </xf>
    <xf numFmtId="4" fontId="43" fillId="0" borderId="13" xfId="0" applyNumberFormat="1" applyFont="1" applyFill="1" applyBorder="1" applyAlignment="1">
      <alignment horizontal="center" vertical="center" wrapText="1"/>
    </xf>
    <xf numFmtId="0" fontId="43" fillId="0" borderId="10" xfId="0" applyFont="1" applyFill="1" applyBorder="1" applyAlignment="1">
      <alignment horizontal="justify" vertical="center"/>
    </xf>
    <xf numFmtId="4" fontId="43" fillId="0" borderId="0" xfId="0" applyNumberFormat="1" applyFont="1" applyFill="1" applyBorder="1" applyAlignment="1">
      <alignment/>
    </xf>
    <xf numFmtId="0" fontId="43" fillId="0" borderId="10" xfId="0" applyFont="1" applyFill="1" applyBorder="1" applyAlignment="1">
      <alignment vertical="top" wrapText="1"/>
    </xf>
    <xf numFmtId="0" fontId="43" fillId="0" borderId="10" xfId="0" applyFont="1" applyFill="1" applyBorder="1" applyAlignment="1">
      <alignment horizontal="center" vertical="center"/>
    </xf>
    <xf numFmtId="4" fontId="43" fillId="0" borderId="10" xfId="0" applyNumberFormat="1" applyFont="1" applyFill="1" applyBorder="1" applyAlignment="1">
      <alignment horizontal="center" vertical="center"/>
    </xf>
    <xf numFmtId="0" fontId="43" fillId="33" borderId="10" xfId="0" applyFont="1" applyFill="1" applyBorder="1" applyAlignment="1">
      <alignment vertical="center" wrapText="1"/>
    </xf>
    <xf numFmtId="0" fontId="43" fillId="34" borderId="10" xfId="0" applyFont="1" applyFill="1" applyBorder="1" applyAlignment="1">
      <alignment vertical="center" wrapText="1"/>
    </xf>
    <xf numFmtId="0" fontId="42" fillId="0" borderId="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9"/>
  <sheetViews>
    <sheetView tabSelected="1" zoomScalePageLayoutView="0" workbookViewId="0" topLeftCell="A1">
      <pane ySplit="2" topLeftCell="A3" activePane="bottomLeft" state="frozen"/>
      <selection pane="topLeft" activeCell="A1" sqref="A1"/>
      <selection pane="bottomLeft" activeCell="C7" sqref="C7"/>
    </sheetView>
  </sheetViews>
  <sheetFormatPr defaultColWidth="9.140625" defaultRowHeight="15"/>
  <cols>
    <col min="1" max="1" width="10.57421875" style="4" customWidth="1"/>
    <col min="2" max="2" width="10.7109375" style="4" customWidth="1"/>
    <col min="3" max="3" width="15.28125" style="4" bestFit="1" customWidth="1"/>
    <col min="4" max="4" width="15.28125" style="4" customWidth="1"/>
    <col min="5" max="5" width="9.140625" style="4" customWidth="1"/>
    <col min="6" max="6" width="10.28125" style="4" customWidth="1"/>
    <col min="7" max="7" width="9.28125" style="4" customWidth="1"/>
    <col min="8" max="8" width="10.421875" style="4" customWidth="1"/>
    <col min="9" max="9" width="11.28125" style="4" bestFit="1" customWidth="1"/>
    <col min="10" max="10" width="9.28125" style="4" customWidth="1"/>
    <col min="11" max="11" width="9.7109375" style="4" customWidth="1"/>
    <col min="12" max="12" width="37.7109375" style="4" customWidth="1"/>
    <col min="13" max="16384" width="9.140625" style="4" customWidth="1"/>
  </cols>
  <sheetData>
    <row r="1" ht="11.25">
      <c r="B1" s="22" t="s">
        <v>233</v>
      </c>
    </row>
    <row r="2" spans="1:12" ht="45">
      <c r="A2" s="1" t="s">
        <v>169</v>
      </c>
      <c r="B2" s="1" t="s">
        <v>170</v>
      </c>
      <c r="C2" s="1" t="s">
        <v>0</v>
      </c>
      <c r="D2" s="1" t="s">
        <v>234</v>
      </c>
      <c r="E2" s="1" t="s">
        <v>201</v>
      </c>
      <c r="F2" s="1" t="s">
        <v>1</v>
      </c>
      <c r="G2" s="1" t="s">
        <v>2</v>
      </c>
      <c r="H2" s="1" t="s">
        <v>183</v>
      </c>
      <c r="I2" s="1" t="s">
        <v>184</v>
      </c>
      <c r="J2" s="1" t="s">
        <v>185</v>
      </c>
      <c r="K2" s="1" t="s">
        <v>186</v>
      </c>
      <c r="L2" s="3" t="s">
        <v>187</v>
      </c>
    </row>
    <row r="3" spans="1:12" ht="22.5">
      <c r="A3" s="5" t="s">
        <v>214</v>
      </c>
      <c r="B3" s="6" t="s">
        <v>40</v>
      </c>
      <c r="C3" s="6" t="s">
        <v>401</v>
      </c>
      <c r="D3" s="6" t="s">
        <v>402</v>
      </c>
      <c r="E3" s="6" t="s">
        <v>203</v>
      </c>
      <c r="F3" s="6" t="s">
        <v>4</v>
      </c>
      <c r="G3" s="6" t="s">
        <v>41</v>
      </c>
      <c r="H3" s="7">
        <v>21000</v>
      </c>
      <c r="I3" s="7">
        <f>H3</f>
        <v>21000</v>
      </c>
      <c r="J3" s="7"/>
      <c r="K3" s="7"/>
      <c r="L3" s="9"/>
    </row>
    <row r="4" spans="1:12" ht="33.75">
      <c r="A4" s="5" t="s">
        <v>214</v>
      </c>
      <c r="B4" s="6" t="s">
        <v>40</v>
      </c>
      <c r="C4" s="6" t="s">
        <v>403</v>
      </c>
      <c r="D4" s="6" t="s">
        <v>404</v>
      </c>
      <c r="E4" s="6" t="s">
        <v>203</v>
      </c>
      <c r="F4" s="6" t="s">
        <v>4</v>
      </c>
      <c r="G4" s="6" t="s">
        <v>42</v>
      </c>
      <c r="H4" s="7">
        <v>5154</v>
      </c>
      <c r="I4" s="7">
        <f>H4</f>
        <v>5154</v>
      </c>
      <c r="J4" s="7"/>
      <c r="K4" s="7"/>
      <c r="L4" s="8" t="s">
        <v>130</v>
      </c>
    </row>
    <row r="5" spans="1:12" ht="33.75">
      <c r="A5" s="5" t="s">
        <v>174</v>
      </c>
      <c r="B5" s="6" t="s">
        <v>175</v>
      </c>
      <c r="C5" s="6" t="s">
        <v>241</v>
      </c>
      <c r="D5" s="6" t="s">
        <v>240</v>
      </c>
      <c r="E5" s="6" t="s">
        <v>204</v>
      </c>
      <c r="F5" s="20" t="s">
        <v>232</v>
      </c>
      <c r="G5" s="6" t="s">
        <v>166</v>
      </c>
      <c r="H5" s="7">
        <v>3619.11</v>
      </c>
      <c r="I5" s="7">
        <v>2661.99</v>
      </c>
      <c r="J5" s="7"/>
      <c r="K5" s="7">
        <f>H5-I5</f>
        <v>957.1200000000003</v>
      </c>
      <c r="L5" s="8" t="s">
        <v>199</v>
      </c>
    </row>
    <row r="6" spans="1:12" ht="33.75">
      <c r="A6" s="5" t="s">
        <v>174</v>
      </c>
      <c r="B6" s="6" t="s">
        <v>175</v>
      </c>
      <c r="C6" s="6" t="s">
        <v>243</v>
      </c>
      <c r="D6" s="6" t="s">
        <v>242</v>
      </c>
      <c r="E6" s="6" t="s">
        <v>204</v>
      </c>
      <c r="F6" s="21" t="s">
        <v>4</v>
      </c>
      <c r="G6" s="6" t="s">
        <v>164</v>
      </c>
      <c r="H6" s="7">
        <v>16937.59</v>
      </c>
      <c r="I6" s="7">
        <v>12458.23</v>
      </c>
      <c r="J6" s="7"/>
      <c r="K6" s="7">
        <f>H6-I6</f>
        <v>4479.360000000001</v>
      </c>
      <c r="L6" s="8" t="s">
        <v>200</v>
      </c>
    </row>
    <row r="7" spans="1:12" ht="90">
      <c r="A7" s="5" t="s">
        <v>174</v>
      </c>
      <c r="B7" s="6" t="s">
        <v>175</v>
      </c>
      <c r="C7" s="6" t="s">
        <v>245</v>
      </c>
      <c r="D7" s="6" t="s">
        <v>244</v>
      </c>
      <c r="E7" s="6" t="s">
        <v>205</v>
      </c>
      <c r="F7" s="6" t="s">
        <v>4</v>
      </c>
      <c r="G7" s="6" t="s">
        <v>145</v>
      </c>
      <c r="H7" s="7">
        <v>11718.27</v>
      </c>
      <c r="I7" s="7">
        <v>7683.51</v>
      </c>
      <c r="J7" s="7"/>
      <c r="K7" s="7">
        <v>11711.16</v>
      </c>
      <c r="L7" s="8" t="s">
        <v>152</v>
      </c>
    </row>
    <row r="8" spans="1:12" ht="45">
      <c r="A8" s="5" t="s">
        <v>174</v>
      </c>
      <c r="B8" s="6" t="s">
        <v>175</v>
      </c>
      <c r="C8" s="6" t="s">
        <v>246</v>
      </c>
      <c r="D8" s="6" t="s">
        <v>247</v>
      </c>
      <c r="E8" s="6" t="s">
        <v>206</v>
      </c>
      <c r="F8" s="6" t="s">
        <v>4</v>
      </c>
      <c r="G8" s="6" t="s">
        <v>144</v>
      </c>
      <c r="H8" s="7">
        <v>3409.8</v>
      </c>
      <c r="I8" s="7">
        <v>2508.02</v>
      </c>
      <c r="J8" s="7"/>
      <c r="K8" s="7">
        <v>901.77</v>
      </c>
      <c r="L8" s="8" t="s">
        <v>153</v>
      </c>
    </row>
    <row r="9" spans="1:12" ht="56.25">
      <c r="A9" s="5" t="s">
        <v>174</v>
      </c>
      <c r="B9" s="6" t="s">
        <v>175</v>
      </c>
      <c r="C9" s="6" t="s">
        <v>248</v>
      </c>
      <c r="D9" s="6" t="s">
        <v>249</v>
      </c>
      <c r="E9" s="6" t="s">
        <v>207</v>
      </c>
      <c r="F9" s="6" t="s">
        <v>4</v>
      </c>
      <c r="G9" s="6" t="s">
        <v>141</v>
      </c>
      <c r="H9" s="7">
        <v>10323.5</v>
      </c>
      <c r="I9" s="7">
        <v>7678.64</v>
      </c>
      <c r="J9" s="7"/>
      <c r="K9" s="7">
        <v>2644.86</v>
      </c>
      <c r="L9" s="8" t="s">
        <v>198</v>
      </c>
    </row>
    <row r="10" spans="1:12" ht="22.5">
      <c r="A10" s="5" t="s">
        <v>174</v>
      </c>
      <c r="B10" s="6" t="s">
        <v>175</v>
      </c>
      <c r="C10" s="6" t="s">
        <v>250</v>
      </c>
      <c r="D10" s="6" t="s">
        <v>251</v>
      </c>
      <c r="E10" s="6" t="s">
        <v>203</v>
      </c>
      <c r="F10" s="6" t="s">
        <v>4</v>
      </c>
      <c r="G10" s="6" t="s">
        <v>72</v>
      </c>
      <c r="H10" s="7">
        <v>10536.65</v>
      </c>
      <c r="I10" s="7">
        <v>7683.51</v>
      </c>
      <c r="J10" s="7"/>
      <c r="K10" s="7">
        <v>2853.14</v>
      </c>
      <c r="L10" s="8" t="s">
        <v>197</v>
      </c>
    </row>
    <row r="11" spans="1:12" ht="22.5">
      <c r="A11" s="5" t="s">
        <v>174</v>
      </c>
      <c r="B11" s="6" t="s">
        <v>175</v>
      </c>
      <c r="C11" s="6" t="s">
        <v>252</v>
      </c>
      <c r="D11" s="6" t="s">
        <v>253</v>
      </c>
      <c r="E11" s="6" t="s">
        <v>203</v>
      </c>
      <c r="F11" s="6" t="s">
        <v>4</v>
      </c>
      <c r="G11" s="6" t="s">
        <v>159</v>
      </c>
      <c r="H11" s="7">
        <v>12956.12</v>
      </c>
      <c r="I11" s="7">
        <v>7683.51</v>
      </c>
      <c r="J11" s="7"/>
      <c r="K11" s="7">
        <v>5272.61</v>
      </c>
      <c r="L11" s="8" t="s">
        <v>151</v>
      </c>
    </row>
    <row r="12" spans="1:12" ht="56.25">
      <c r="A12" s="5" t="s">
        <v>174</v>
      </c>
      <c r="B12" s="6" t="s">
        <v>175</v>
      </c>
      <c r="C12" s="6" t="s">
        <v>254</v>
      </c>
      <c r="D12" s="6" t="s">
        <v>255</v>
      </c>
      <c r="E12" s="6" t="s">
        <v>206</v>
      </c>
      <c r="F12" s="6" t="s">
        <v>4</v>
      </c>
      <c r="G12" s="6" t="s">
        <v>160</v>
      </c>
      <c r="H12" s="7">
        <v>12697.03</v>
      </c>
      <c r="I12" s="7">
        <v>9234.2</v>
      </c>
      <c r="J12" s="7"/>
      <c r="K12" s="7">
        <v>3462.83</v>
      </c>
      <c r="L12" s="9" t="s">
        <v>73</v>
      </c>
    </row>
    <row r="13" spans="1:12" ht="33.75">
      <c r="A13" s="5" t="s">
        <v>174</v>
      </c>
      <c r="B13" s="6" t="s">
        <v>175</v>
      </c>
      <c r="C13" s="6" t="s">
        <v>256</v>
      </c>
      <c r="D13" s="6" t="s">
        <v>257</v>
      </c>
      <c r="E13" s="6" t="s">
        <v>205</v>
      </c>
      <c r="F13" s="6" t="s">
        <v>4</v>
      </c>
      <c r="G13" s="6" t="s">
        <v>161</v>
      </c>
      <c r="H13" s="7">
        <v>6401.5</v>
      </c>
      <c r="I13" s="7">
        <v>4761.44</v>
      </c>
      <c r="J13" s="7"/>
      <c r="K13" s="7">
        <v>1640.06</v>
      </c>
      <c r="L13" s="9" t="s">
        <v>74</v>
      </c>
    </row>
    <row r="14" spans="1:12" ht="33.75">
      <c r="A14" s="5" t="s">
        <v>174</v>
      </c>
      <c r="B14" s="6" t="s">
        <v>175</v>
      </c>
      <c r="C14" s="6" t="s">
        <v>258</v>
      </c>
      <c r="D14" s="6" t="s">
        <v>259</v>
      </c>
      <c r="E14" s="6" t="s">
        <v>208</v>
      </c>
      <c r="F14" s="6" t="s">
        <v>4</v>
      </c>
      <c r="G14" s="6" t="s">
        <v>162</v>
      </c>
      <c r="H14" s="7">
        <v>17044.58</v>
      </c>
      <c r="I14" s="7">
        <v>7683.51</v>
      </c>
      <c r="J14" s="7"/>
      <c r="K14" s="7">
        <v>9361.07</v>
      </c>
      <c r="L14" s="9" t="s">
        <v>150</v>
      </c>
    </row>
    <row r="15" spans="1:12" ht="33.75">
      <c r="A15" s="5" t="s">
        <v>174</v>
      </c>
      <c r="B15" s="6" t="s">
        <v>175</v>
      </c>
      <c r="C15" s="6" t="s">
        <v>260</v>
      </c>
      <c r="D15" s="6" t="s">
        <v>261</v>
      </c>
      <c r="E15" s="6" t="s">
        <v>204</v>
      </c>
      <c r="F15" s="21" t="s">
        <v>4</v>
      </c>
      <c r="G15" s="6" t="s">
        <v>147</v>
      </c>
      <c r="H15" s="7">
        <v>21309.67</v>
      </c>
      <c r="I15" s="7">
        <v>15674.04</v>
      </c>
      <c r="J15" s="7"/>
      <c r="K15" s="7">
        <v>5635.63</v>
      </c>
      <c r="L15" s="9" t="s">
        <v>75</v>
      </c>
    </row>
    <row r="16" spans="1:12" ht="22.5">
      <c r="A16" s="5" t="s">
        <v>174</v>
      </c>
      <c r="B16" s="6" t="s">
        <v>175</v>
      </c>
      <c r="C16" s="6" t="s">
        <v>262</v>
      </c>
      <c r="D16" s="6" t="s">
        <v>263</v>
      </c>
      <c r="E16" s="6" t="s">
        <v>209</v>
      </c>
      <c r="F16" s="6" t="s">
        <v>4</v>
      </c>
      <c r="G16" s="6" t="s">
        <v>163</v>
      </c>
      <c r="H16" s="7">
        <v>9860.43</v>
      </c>
      <c r="I16" s="7">
        <v>7334.21</v>
      </c>
      <c r="J16" s="7"/>
      <c r="K16" s="7">
        <v>2526.22</v>
      </c>
      <c r="L16" s="9" t="s">
        <v>76</v>
      </c>
    </row>
    <row r="17" spans="1:12" ht="101.25">
      <c r="A17" s="5" t="s">
        <v>174</v>
      </c>
      <c r="B17" s="6" t="s">
        <v>175</v>
      </c>
      <c r="C17" s="6" t="s">
        <v>264</v>
      </c>
      <c r="D17" s="6" t="s">
        <v>265</v>
      </c>
      <c r="E17" s="6" t="s">
        <v>202</v>
      </c>
      <c r="F17" s="6" t="s">
        <v>4</v>
      </c>
      <c r="G17" s="6" t="s">
        <v>70</v>
      </c>
      <c r="H17" s="7">
        <v>10949.85</v>
      </c>
      <c r="I17" s="7">
        <v>7683.51</v>
      </c>
      <c r="J17" s="7"/>
      <c r="K17" s="7">
        <v>3266.34</v>
      </c>
      <c r="L17" s="8" t="s">
        <v>101</v>
      </c>
    </row>
    <row r="18" spans="1:12" ht="33.75">
      <c r="A18" s="5" t="s">
        <v>174</v>
      </c>
      <c r="B18" s="6" t="s">
        <v>175</v>
      </c>
      <c r="C18" s="6" t="s">
        <v>266</v>
      </c>
      <c r="D18" s="6" t="s">
        <v>267</v>
      </c>
      <c r="E18" s="6" t="s">
        <v>210</v>
      </c>
      <c r="F18" s="6" t="s">
        <v>4</v>
      </c>
      <c r="G18" s="6" t="s">
        <v>68</v>
      </c>
      <c r="H18" s="7">
        <v>16976.61</v>
      </c>
      <c r="I18" s="7">
        <v>12627.23</v>
      </c>
      <c r="J18" s="18"/>
      <c r="K18" s="7">
        <v>4349.38</v>
      </c>
      <c r="L18" s="9" t="s">
        <v>100</v>
      </c>
    </row>
    <row r="19" spans="1:12" ht="78.75">
      <c r="A19" s="5" t="s">
        <v>174</v>
      </c>
      <c r="B19" s="6" t="s">
        <v>175</v>
      </c>
      <c r="C19" s="6" t="s">
        <v>268</v>
      </c>
      <c r="D19" s="6" t="s">
        <v>269</v>
      </c>
      <c r="E19" s="6" t="s">
        <v>208</v>
      </c>
      <c r="F19" s="6" t="s">
        <v>4</v>
      </c>
      <c r="G19" s="6" t="s">
        <v>67</v>
      </c>
      <c r="H19" s="7">
        <v>18516.61</v>
      </c>
      <c r="I19" s="7">
        <v>12805.85</v>
      </c>
      <c r="J19" s="7"/>
      <c r="K19" s="7">
        <v>5710.77</v>
      </c>
      <c r="L19" s="9" t="s">
        <v>149</v>
      </c>
    </row>
    <row r="20" spans="1:12" ht="112.5">
      <c r="A20" s="5" t="s">
        <v>174</v>
      </c>
      <c r="B20" s="6" t="s">
        <v>175</v>
      </c>
      <c r="C20" s="6" t="s">
        <v>270</v>
      </c>
      <c r="D20" s="6" t="s">
        <v>271</v>
      </c>
      <c r="E20" s="6" t="s">
        <v>205</v>
      </c>
      <c r="F20" s="6" t="s">
        <v>4</v>
      </c>
      <c r="G20" s="6" t="s">
        <v>63</v>
      </c>
      <c r="H20" s="7">
        <v>10226.75</v>
      </c>
      <c r="I20" s="7">
        <v>7606.67</v>
      </c>
      <c r="J20" s="7"/>
      <c r="K20" s="7">
        <v>2620.08</v>
      </c>
      <c r="L20" s="8" t="s">
        <v>135</v>
      </c>
    </row>
    <row r="21" spans="1:12" ht="90">
      <c r="A21" s="5" t="s">
        <v>174</v>
      </c>
      <c r="B21" s="6" t="s">
        <v>175</v>
      </c>
      <c r="C21" s="6" t="s">
        <v>272</v>
      </c>
      <c r="D21" s="6" t="s">
        <v>273</v>
      </c>
      <c r="E21" s="6" t="s">
        <v>202</v>
      </c>
      <c r="F21" s="6" t="s">
        <v>4</v>
      </c>
      <c r="G21" s="6" t="s">
        <v>54</v>
      </c>
      <c r="H21" s="7">
        <v>373590.56</v>
      </c>
      <c r="I21" s="7">
        <v>241355.83</v>
      </c>
      <c r="J21" s="7"/>
      <c r="K21" s="7">
        <v>132234.73</v>
      </c>
      <c r="L21" s="8" t="s">
        <v>102</v>
      </c>
    </row>
    <row r="22" spans="1:12" ht="45">
      <c r="A22" s="5" t="s">
        <v>174</v>
      </c>
      <c r="B22" s="6" t="s">
        <v>175</v>
      </c>
      <c r="C22" s="6" t="s">
        <v>274</v>
      </c>
      <c r="D22" s="6" t="s">
        <v>275</v>
      </c>
      <c r="E22" s="6" t="s">
        <v>210</v>
      </c>
      <c r="F22" s="6" t="s">
        <v>4</v>
      </c>
      <c r="G22" s="6" t="s">
        <v>55</v>
      </c>
      <c r="H22" s="7">
        <v>11029.42</v>
      </c>
      <c r="I22" s="7">
        <v>8165.9</v>
      </c>
      <c r="J22" s="7"/>
      <c r="K22" s="7">
        <v>2863.52</v>
      </c>
      <c r="L22" s="8" t="s">
        <v>82</v>
      </c>
    </row>
    <row r="23" spans="1:12" ht="78.75">
      <c r="A23" s="5" t="s">
        <v>174</v>
      </c>
      <c r="B23" s="6" t="s">
        <v>175</v>
      </c>
      <c r="C23" s="6" t="s">
        <v>276</v>
      </c>
      <c r="D23" s="6" t="s">
        <v>277</v>
      </c>
      <c r="E23" s="6" t="s">
        <v>203</v>
      </c>
      <c r="F23" s="6" t="s">
        <v>4</v>
      </c>
      <c r="G23" s="6" t="s">
        <v>5</v>
      </c>
      <c r="H23" s="7">
        <v>14137.65</v>
      </c>
      <c r="I23" s="7">
        <v>12723.89</v>
      </c>
      <c r="J23" s="7"/>
      <c r="K23" s="7">
        <v>1413.77</v>
      </c>
      <c r="L23" s="8" t="s">
        <v>83</v>
      </c>
    </row>
    <row r="24" spans="1:12" ht="45">
      <c r="A24" s="5" t="s">
        <v>174</v>
      </c>
      <c r="B24" s="6" t="s">
        <v>175</v>
      </c>
      <c r="C24" s="6" t="s">
        <v>278</v>
      </c>
      <c r="D24" s="6" t="s">
        <v>279</v>
      </c>
      <c r="E24" s="6" t="s">
        <v>208</v>
      </c>
      <c r="F24" s="6" t="s">
        <v>4</v>
      </c>
      <c r="G24" s="6" t="s">
        <v>6</v>
      </c>
      <c r="H24" s="7">
        <v>3804.08</v>
      </c>
      <c r="I24" s="7">
        <v>2806.29</v>
      </c>
      <c r="J24" s="7"/>
      <c r="K24" s="7">
        <v>997.79</v>
      </c>
      <c r="L24" s="8" t="s">
        <v>84</v>
      </c>
    </row>
    <row r="25" spans="1:12" ht="120.75" customHeight="1">
      <c r="A25" s="5" t="s">
        <v>174</v>
      </c>
      <c r="B25" s="6" t="s">
        <v>175</v>
      </c>
      <c r="C25" s="6" t="s">
        <v>280</v>
      </c>
      <c r="D25" s="6" t="s">
        <v>281</v>
      </c>
      <c r="E25" s="6" t="s">
        <v>209</v>
      </c>
      <c r="F25" s="6" t="s">
        <v>4</v>
      </c>
      <c r="G25" s="6" t="s">
        <v>7</v>
      </c>
      <c r="H25" s="7">
        <v>15223.18</v>
      </c>
      <c r="I25" s="7">
        <v>11230.21</v>
      </c>
      <c r="J25" s="7"/>
      <c r="K25" s="7">
        <v>3992.96</v>
      </c>
      <c r="L25" s="8" t="s">
        <v>85</v>
      </c>
    </row>
    <row r="26" spans="1:12" ht="73.5" customHeight="1">
      <c r="A26" s="5" t="s">
        <v>174</v>
      </c>
      <c r="B26" s="6" t="s">
        <v>175</v>
      </c>
      <c r="C26" s="6" t="s">
        <v>282</v>
      </c>
      <c r="D26" s="6" t="s">
        <v>283</v>
      </c>
      <c r="E26" s="6" t="s">
        <v>210</v>
      </c>
      <c r="F26" s="6" t="s">
        <v>4</v>
      </c>
      <c r="G26" s="6" t="s">
        <v>6</v>
      </c>
      <c r="H26" s="7">
        <v>10191.82</v>
      </c>
      <c r="I26" s="7">
        <v>7545.97</v>
      </c>
      <c r="J26" s="7"/>
      <c r="K26" s="7">
        <v>2645.84</v>
      </c>
      <c r="L26" s="8" t="s">
        <v>86</v>
      </c>
    </row>
    <row r="27" spans="1:12" ht="111" customHeight="1">
      <c r="A27" s="5" t="s">
        <v>174</v>
      </c>
      <c r="B27" s="6" t="s">
        <v>175</v>
      </c>
      <c r="C27" s="6" t="s">
        <v>284</v>
      </c>
      <c r="D27" s="6" t="s">
        <v>285</v>
      </c>
      <c r="E27" s="6" t="s">
        <v>205</v>
      </c>
      <c r="F27" s="6" t="s">
        <v>4</v>
      </c>
      <c r="G27" s="6" t="s">
        <v>8</v>
      </c>
      <c r="H27" s="7">
        <v>7871.94</v>
      </c>
      <c r="I27" s="7">
        <v>5807.04</v>
      </c>
      <c r="J27" s="7"/>
      <c r="K27" s="7">
        <v>2064.9</v>
      </c>
      <c r="L27" s="8" t="s">
        <v>87</v>
      </c>
    </row>
    <row r="28" spans="1:12" ht="79.5" customHeight="1">
      <c r="A28" s="5" t="s">
        <v>174</v>
      </c>
      <c r="B28" s="6" t="s">
        <v>175</v>
      </c>
      <c r="C28" s="6" t="s">
        <v>286</v>
      </c>
      <c r="D28" s="6" t="s">
        <v>287</v>
      </c>
      <c r="E28" s="6" t="s">
        <v>206</v>
      </c>
      <c r="F28" s="6" t="s">
        <v>4</v>
      </c>
      <c r="G28" s="6" t="s">
        <v>9</v>
      </c>
      <c r="H28" s="7">
        <v>16450.6</v>
      </c>
      <c r="I28" s="7">
        <v>9978.23</v>
      </c>
      <c r="J28" s="7"/>
      <c r="K28" s="7">
        <v>6472.37</v>
      </c>
      <c r="L28" s="8" t="s">
        <v>88</v>
      </c>
    </row>
    <row r="29" spans="1:12" ht="33.75">
      <c r="A29" s="5" t="s">
        <v>174</v>
      </c>
      <c r="B29" s="6" t="s">
        <v>175</v>
      </c>
      <c r="C29" s="6" t="s">
        <v>288</v>
      </c>
      <c r="D29" s="6" t="s">
        <v>289</v>
      </c>
      <c r="E29" s="6" t="s">
        <v>204</v>
      </c>
      <c r="F29" s="6" t="s">
        <v>4</v>
      </c>
      <c r="G29" s="6" t="s">
        <v>10</v>
      </c>
      <c r="H29" s="7">
        <v>5256.06</v>
      </c>
      <c r="I29" s="7">
        <v>3834.33</v>
      </c>
      <c r="J29" s="7"/>
      <c r="K29" s="7">
        <v>1421.73</v>
      </c>
      <c r="L29" s="8" t="s">
        <v>89</v>
      </c>
    </row>
    <row r="30" spans="1:12" ht="78.75">
      <c r="A30" s="5" t="s">
        <v>174</v>
      </c>
      <c r="B30" s="6" t="s">
        <v>175</v>
      </c>
      <c r="C30" s="6" t="s">
        <v>290</v>
      </c>
      <c r="D30" s="6" t="s">
        <v>291</v>
      </c>
      <c r="E30" s="6" t="s">
        <v>205</v>
      </c>
      <c r="F30" s="6" t="s">
        <v>4</v>
      </c>
      <c r="G30" s="6" t="s">
        <v>11</v>
      </c>
      <c r="H30" s="7">
        <v>18588.28</v>
      </c>
      <c r="I30" s="7">
        <v>11466.75</v>
      </c>
      <c r="J30" s="7"/>
      <c r="K30" s="7">
        <v>7121.53</v>
      </c>
      <c r="L30" s="8" t="s">
        <v>90</v>
      </c>
    </row>
    <row r="31" spans="1:12" ht="33.75">
      <c r="A31" s="5" t="s">
        <v>174</v>
      </c>
      <c r="B31" s="6" t="s">
        <v>175</v>
      </c>
      <c r="C31" s="6" t="s">
        <v>292</v>
      </c>
      <c r="D31" s="6" t="s">
        <v>291</v>
      </c>
      <c r="E31" s="6" t="s">
        <v>209</v>
      </c>
      <c r="F31" s="6" t="s">
        <v>4</v>
      </c>
      <c r="G31" s="6" t="s">
        <v>11</v>
      </c>
      <c r="H31" s="7">
        <v>10888.68</v>
      </c>
      <c r="I31" s="7">
        <v>6749.16</v>
      </c>
      <c r="J31" s="7"/>
      <c r="K31" s="7">
        <v>4139.52</v>
      </c>
      <c r="L31" s="8" t="s">
        <v>91</v>
      </c>
    </row>
    <row r="32" spans="1:12" ht="78.75">
      <c r="A32" s="5" t="s">
        <v>174</v>
      </c>
      <c r="B32" s="6" t="s">
        <v>175</v>
      </c>
      <c r="C32" s="6" t="s">
        <v>293</v>
      </c>
      <c r="D32" s="6" t="s">
        <v>294</v>
      </c>
      <c r="E32" s="6" t="s">
        <v>208</v>
      </c>
      <c r="F32" s="6" t="s">
        <v>4</v>
      </c>
      <c r="G32" s="6" t="s">
        <v>12</v>
      </c>
      <c r="H32" s="7">
        <v>241049.34</v>
      </c>
      <c r="I32" s="7">
        <v>106920.65</v>
      </c>
      <c r="J32" s="7"/>
      <c r="K32" s="7">
        <v>134128.69</v>
      </c>
      <c r="L32" s="8" t="s">
        <v>92</v>
      </c>
    </row>
    <row r="33" spans="1:12" ht="33.75">
      <c r="A33" s="5" t="s">
        <v>174</v>
      </c>
      <c r="B33" s="6" t="s">
        <v>175</v>
      </c>
      <c r="C33" s="6" t="s">
        <v>296</v>
      </c>
      <c r="D33" s="6" t="s">
        <v>295</v>
      </c>
      <c r="E33" s="6" t="s">
        <v>206</v>
      </c>
      <c r="F33" s="6" t="s">
        <v>4</v>
      </c>
      <c r="G33" s="6" t="s">
        <v>13</v>
      </c>
      <c r="H33" s="7">
        <v>2979</v>
      </c>
      <c r="I33" s="7">
        <v>1846.77</v>
      </c>
      <c r="J33" s="7"/>
      <c r="K33" s="7">
        <v>1132.22</v>
      </c>
      <c r="L33" s="8" t="s">
        <v>77</v>
      </c>
    </row>
    <row r="34" spans="1:12" ht="45">
      <c r="A34" s="5" t="s">
        <v>174</v>
      </c>
      <c r="B34" s="6" t="s">
        <v>175</v>
      </c>
      <c r="C34" s="6" t="s">
        <v>297</v>
      </c>
      <c r="D34" s="6" t="s">
        <v>298</v>
      </c>
      <c r="E34" s="6" t="s">
        <v>206</v>
      </c>
      <c r="F34" s="6" t="s">
        <v>4</v>
      </c>
      <c r="G34" s="6" t="s">
        <v>14</v>
      </c>
      <c r="H34" s="7">
        <v>582362.32</v>
      </c>
      <c r="I34" s="7">
        <v>179139.56</v>
      </c>
      <c r="J34" s="7"/>
      <c r="K34" s="7">
        <v>403222.76</v>
      </c>
      <c r="L34" s="8" t="s">
        <v>93</v>
      </c>
    </row>
    <row r="35" spans="1:12" ht="33.75">
      <c r="A35" s="5" t="s">
        <v>174</v>
      </c>
      <c r="B35" s="6" t="s">
        <v>175</v>
      </c>
      <c r="C35" s="6" t="s">
        <v>299</v>
      </c>
      <c r="D35" s="6" t="s">
        <v>300</v>
      </c>
      <c r="E35" s="6" t="s">
        <v>209</v>
      </c>
      <c r="F35" s="6" t="s">
        <v>4</v>
      </c>
      <c r="G35" s="6" t="s">
        <v>15</v>
      </c>
      <c r="H35" s="7">
        <v>167506.52</v>
      </c>
      <c r="I35" s="7">
        <v>102975.32</v>
      </c>
      <c r="J35" s="7"/>
      <c r="K35" s="7">
        <v>64531.19</v>
      </c>
      <c r="L35" s="8" t="s">
        <v>79</v>
      </c>
    </row>
    <row r="36" spans="1:12" ht="33.75">
      <c r="A36" s="5" t="s">
        <v>174</v>
      </c>
      <c r="B36" s="6" t="s">
        <v>175</v>
      </c>
      <c r="C36" s="6" t="s">
        <v>301</v>
      </c>
      <c r="D36" s="6" t="s">
        <v>302</v>
      </c>
      <c r="E36" s="6" t="s">
        <v>204</v>
      </c>
      <c r="F36" s="6" t="s">
        <v>4</v>
      </c>
      <c r="G36" s="6" t="s">
        <v>16</v>
      </c>
      <c r="H36" s="7">
        <v>204113.55</v>
      </c>
      <c r="I36" s="7">
        <v>150575.56</v>
      </c>
      <c r="J36" s="7"/>
      <c r="K36" s="7">
        <v>53537.98</v>
      </c>
      <c r="L36" s="9" t="s">
        <v>78</v>
      </c>
    </row>
    <row r="37" spans="1:12" ht="144.75" customHeight="1">
      <c r="A37" s="5" t="s">
        <v>174</v>
      </c>
      <c r="B37" s="6" t="s">
        <v>175</v>
      </c>
      <c r="C37" s="6" t="s">
        <v>303</v>
      </c>
      <c r="D37" s="6" t="s">
        <v>304</v>
      </c>
      <c r="E37" s="6" t="s">
        <v>205</v>
      </c>
      <c r="F37" s="6" t="s">
        <v>4</v>
      </c>
      <c r="G37" s="6" t="s">
        <v>17</v>
      </c>
      <c r="H37" s="7">
        <v>241037.33</v>
      </c>
      <c r="I37" s="7">
        <v>170227.94</v>
      </c>
      <c r="J37" s="7"/>
      <c r="K37" s="7">
        <v>70809.39</v>
      </c>
      <c r="L37" s="9" t="s">
        <v>78</v>
      </c>
    </row>
    <row r="38" spans="1:12" ht="33.75">
      <c r="A38" s="5" t="s">
        <v>174</v>
      </c>
      <c r="B38" s="6" t="s">
        <v>175</v>
      </c>
      <c r="C38" s="6" t="s">
        <v>305</v>
      </c>
      <c r="D38" s="6" t="s">
        <v>306</v>
      </c>
      <c r="E38" s="6" t="s">
        <v>210</v>
      </c>
      <c r="F38" s="6" t="s">
        <v>4</v>
      </c>
      <c r="G38" s="6" t="s">
        <v>18</v>
      </c>
      <c r="H38" s="7">
        <v>257539.8</v>
      </c>
      <c r="I38" s="7">
        <v>149401.54</v>
      </c>
      <c r="J38" s="7"/>
      <c r="K38" s="7">
        <v>108138.25</v>
      </c>
      <c r="L38" s="8" t="s">
        <v>80</v>
      </c>
    </row>
    <row r="39" spans="1:12" ht="33.75">
      <c r="A39" s="5" t="s">
        <v>174</v>
      </c>
      <c r="B39" s="6" t="s">
        <v>175</v>
      </c>
      <c r="C39" s="6" t="s">
        <v>307</v>
      </c>
      <c r="D39" s="6" t="s">
        <v>308</v>
      </c>
      <c r="E39" s="6" t="s">
        <v>211</v>
      </c>
      <c r="F39" s="6" t="s">
        <v>4</v>
      </c>
      <c r="G39" s="6" t="s">
        <v>19</v>
      </c>
      <c r="H39" s="7">
        <v>244368.5</v>
      </c>
      <c r="I39" s="7">
        <v>103758.81</v>
      </c>
      <c r="J39" s="7"/>
      <c r="K39" s="7">
        <v>140609.45</v>
      </c>
      <c r="L39" s="8" t="s">
        <v>81</v>
      </c>
    </row>
    <row r="40" spans="1:12" ht="67.5">
      <c r="A40" s="5" t="s">
        <v>180</v>
      </c>
      <c r="B40" s="6" t="s">
        <v>179</v>
      </c>
      <c r="C40" s="6" t="s">
        <v>333</v>
      </c>
      <c r="D40" s="6" t="s">
        <v>334</v>
      </c>
      <c r="E40" s="6" t="s">
        <v>202</v>
      </c>
      <c r="F40" s="20" t="s">
        <v>232</v>
      </c>
      <c r="G40" s="6" t="s">
        <v>190</v>
      </c>
      <c r="H40" s="7">
        <v>17298.52</v>
      </c>
      <c r="I40" s="2">
        <v>14703.74</v>
      </c>
      <c r="J40" s="2">
        <v>518.96</v>
      </c>
      <c r="K40" s="2">
        <v>2075.82</v>
      </c>
      <c r="L40" s="8" t="s">
        <v>191</v>
      </c>
    </row>
    <row r="41" spans="1:12" ht="56.25">
      <c r="A41" s="5" t="s">
        <v>180</v>
      </c>
      <c r="B41" s="6" t="s">
        <v>179</v>
      </c>
      <c r="C41" s="6" t="s">
        <v>335</v>
      </c>
      <c r="D41" s="6" t="s">
        <v>336</v>
      </c>
      <c r="E41" s="6" t="s">
        <v>203</v>
      </c>
      <c r="F41" s="6" t="s">
        <v>4</v>
      </c>
      <c r="G41" s="6" t="s">
        <v>146</v>
      </c>
      <c r="H41" s="7">
        <v>959715.01</v>
      </c>
      <c r="I41" s="7">
        <v>608300.46</v>
      </c>
      <c r="J41" s="7">
        <v>28791.46</v>
      </c>
      <c r="K41" s="7">
        <v>322623.09</v>
      </c>
      <c r="L41" s="8" t="s">
        <v>120</v>
      </c>
    </row>
    <row r="42" spans="1:12" ht="78.75">
      <c r="A42" s="5" t="s">
        <v>180</v>
      </c>
      <c r="B42" s="6" t="s">
        <v>181</v>
      </c>
      <c r="C42" s="6" t="s">
        <v>337</v>
      </c>
      <c r="D42" s="6" t="s">
        <v>338</v>
      </c>
      <c r="E42" s="6" t="s">
        <v>203</v>
      </c>
      <c r="F42" s="20" t="s">
        <v>232</v>
      </c>
      <c r="G42" s="6" t="s">
        <v>69</v>
      </c>
      <c r="H42" s="7">
        <v>4447586.31</v>
      </c>
      <c r="I42" s="7">
        <v>3557179.53</v>
      </c>
      <c r="J42" s="7">
        <v>125547.5</v>
      </c>
      <c r="K42" s="7">
        <v>764859.27</v>
      </c>
      <c r="L42" s="8" t="s">
        <v>114</v>
      </c>
    </row>
    <row r="43" spans="1:12" ht="52.5" customHeight="1">
      <c r="A43" s="5" t="s">
        <v>180</v>
      </c>
      <c r="B43" s="6" t="s">
        <v>182</v>
      </c>
      <c r="C43" s="6" t="s">
        <v>339</v>
      </c>
      <c r="D43" s="6" t="s">
        <v>340</v>
      </c>
      <c r="E43" s="6" t="s">
        <v>203</v>
      </c>
      <c r="F43" s="6" t="s">
        <v>4</v>
      </c>
      <c r="G43" s="6" t="s">
        <v>61</v>
      </c>
      <c r="H43" s="7">
        <v>714000.43</v>
      </c>
      <c r="I43" s="7">
        <v>477479.33</v>
      </c>
      <c r="J43" s="7">
        <v>17052.82</v>
      </c>
      <c r="K43" s="7">
        <f>H43-I43-J43</f>
        <v>219468.28000000003</v>
      </c>
      <c r="L43" s="8" t="s">
        <v>112</v>
      </c>
    </row>
    <row r="44" spans="1:12" ht="101.25">
      <c r="A44" s="5" t="s">
        <v>180</v>
      </c>
      <c r="B44" s="6" t="s">
        <v>182</v>
      </c>
      <c r="C44" s="6" t="s">
        <v>341</v>
      </c>
      <c r="D44" s="6" t="s">
        <v>342</v>
      </c>
      <c r="E44" s="6" t="s">
        <v>210</v>
      </c>
      <c r="F44" s="6" t="s">
        <v>4</v>
      </c>
      <c r="G44" s="6" t="s">
        <v>65</v>
      </c>
      <c r="H44" s="7">
        <v>4495.05</v>
      </c>
      <c r="I44" s="7">
        <v>1625.23</v>
      </c>
      <c r="J44" s="18"/>
      <c r="K44" s="7">
        <v>2869.82</v>
      </c>
      <c r="L44" s="8" t="s">
        <v>66</v>
      </c>
    </row>
    <row r="45" spans="1:12" ht="45">
      <c r="A45" s="5" t="s">
        <v>180</v>
      </c>
      <c r="B45" s="6" t="s">
        <v>182</v>
      </c>
      <c r="C45" s="6" t="s">
        <v>343</v>
      </c>
      <c r="D45" s="6" t="s">
        <v>344</v>
      </c>
      <c r="E45" s="6" t="s">
        <v>210</v>
      </c>
      <c r="F45" s="6" t="s">
        <v>4</v>
      </c>
      <c r="G45" s="6" t="s">
        <v>29</v>
      </c>
      <c r="H45" s="7">
        <v>443825.08</v>
      </c>
      <c r="I45" s="7">
        <v>349070.7</v>
      </c>
      <c r="J45" s="7"/>
      <c r="K45" s="7">
        <v>94754.37</v>
      </c>
      <c r="L45" s="8" t="s">
        <v>99</v>
      </c>
    </row>
    <row r="46" spans="1:12" ht="45">
      <c r="A46" s="5" t="s">
        <v>180</v>
      </c>
      <c r="B46" s="6" t="s">
        <v>182</v>
      </c>
      <c r="C46" s="6" t="s">
        <v>345</v>
      </c>
      <c r="D46" s="6" t="s">
        <v>346</v>
      </c>
      <c r="E46" s="6" t="s">
        <v>210</v>
      </c>
      <c r="F46" s="6" t="s">
        <v>4</v>
      </c>
      <c r="G46" s="6" t="s">
        <v>29</v>
      </c>
      <c r="H46" s="7">
        <v>422620.33</v>
      </c>
      <c r="I46" s="7">
        <v>333159.04</v>
      </c>
      <c r="J46" s="7"/>
      <c r="K46" s="7">
        <v>89461.29</v>
      </c>
      <c r="L46" s="8" t="s">
        <v>113</v>
      </c>
    </row>
    <row r="47" spans="1:12" ht="45">
      <c r="A47" s="5" t="s">
        <v>180</v>
      </c>
      <c r="B47" s="6" t="s">
        <v>182</v>
      </c>
      <c r="C47" s="6" t="s">
        <v>347</v>
      </c>
      <c r="D47" s="6" t="s">
        <v>348</v>
      </c>
      <c r="E47" s="6" t="s">
        <v>206</v>
      </c>
      <c r="F47" s="6" t="s">
        <v>4</v>
      </c>
      <c r="G47" s="6" t="s">
        <v>71</v>
      </c>
      <c r="H47" s="7">
        <v>608915.06</v>
      </c>
      <c r="I47" s="7">
        <v>424244.09</v>
      </c>
      <c r="J47" s="7"/>
      <c r="K47" s="7">
        <v>74866.61</v>
      </c>
      <c r="L47" s="8" t="s">
        <v>115</v>
      </c>
    </row>
    <row r="48" spans="1:12" ht="123.75">
      <c r="A48" s="5" t="s">
        <v>180</v>
      </c>
      <c r="B48" s="6" t="s">
        <v>40</v>
      </c>
      <c r="C48" s="6" t="s">
        <v>349</v>
      </c>
      <c r="D48" s="6" t="s">
        <v>350</v>
      </c>
      <c r="E48" s="6" t="s">
        <v>202</v>
      </c>
      <c r="F48" s="6" t="s">
        <v>4</v>
      </c>
      <c r="G48" s="6" t="s">
        <v>60</v>
      </c>
      <c r="H48" s="7">
        <v>165837.56</v>
      </c>
      <c r="I48" s="7">
        <v>165837.56</v>
      </c>
      <c r="J48" s="7"/>
      <c r="K48" s="7"/>
      <c r="L48" s="8" t="s">
        <v>116</v>
      </c>
    </row>
    <row r="49" spans="1:12" ht="56.25">
      <c r="A49" s="5" t="s">
        <v>180</v>
      </c>
      <c r="B49" s="6" t="s">
        <v>182</v>
      </c>
      <c r="C49" s="6" t="s">
        <v>351</v>
      </c>
      <c r="D49" s="6" t="s">
        <v>352</v>
      </c>
      <c r="E49" s="6" t="s">
        <v>210</v>
      </c>
      <c r="F49" s="6" t="s">
        <v>4</v>
      </c>
      <c r="G49" s="6" t="s">
        <v>30</v>
      </c>
      <c r="H49" s="7">
        <v>292114.76</v>
      </c>
      <c r="I49" s="7">
        <v>184226.15</v>
      </c>
      <c r="J49" s="7"/>
      <c r="K49" s="7">
        <v>107888.6</v>
      </c>
      <c r="L49" s="8" t="s">
        <v>117</v>
      </c>
    </row>
    <row r="50" spans="1:12" ht="33.75">
      <c r="A50" s="5" t="s">
        <v>180</v>
      </c>
      <c r="B50" s="6" t="s">
        <v>217</v>
      </c>
      <c r="C50" s="6" t="s">
        <v>353</v>
      </c>
      <c r="D50" s="6" t="s">
        <v>354</v>
      </c>
      <c r="E50" s="6" t="s">
        <v>203</v>
      </c>
      <c r="F50" s="6" t="s">
        <v>4</v>
      </c>
      <c r="G50" s="6" t="s">
        <v>31</v>
      </c>
      <c r="H50" s="7">
        <v>681608.36</v>
      </c>
      <c r="I50" s="7">
        <v>515025.35</v>
      </c>
      <c r="J50" s="7"/>
      <c r="K50" s="7">
        <v>116583</v>
      </c>
      <c r="L50" s="8" t="s">
        <v>118</v>
      </c>
    </row>
    <row r="51" spans="1:12" ht="56.25">
      <c r="A51" s="5" t="s">
        <v>180</v>
      </c>
      <c r="B51" s="6" t="s">
        <v>179</v>
      </c>
      <c r="C51" s="6" t="s">
        <v>355</v>
      </c>
      <c r="D51" s="6" t="s">
        <v>356</v>
      </c>
      <c r="E51" s="6" t="s">
        <v>203</v>
      </c>
      <c r="F51" s="6" t="s">
        <v>4</v>
      </c>
      <c r="G51" s="6" t="s">
        <v>32</v>
      </c>
      <c r="H51" s="7">
        <v>1624733.07</v>
      </c>
      <c r="I51" s="7">
        <v>1381023.1</v>
      </c>
      <c r="J51" s="7">
        <v>73112.99</v>
      </c>
      <c r="K51" s="7">
        <v>170596.98</v>
      </c>
      <c r="L51" s="8" t="s">
        <v>119</v>
      </c>
    </row>
    <row r="52" spans="1:12" ht="101.25">
      <c r="A52" s="5" t="s">
        <v>180</v>
      </c>
      <c r="B52" s="6" t="s">
        <v>40</v>
      </c>
      <c r="C52" s="6" t="s">
        <v>357</v>
      </c>
      <c r="D52" s="6" t="s">
        <v>358</v>
      </c>
      <c r="E52" s="6" t="s">
        <v>205</v>
      </c>
      <c r="F52" s="6" t="s">
        <v>4</v>
      </c>
      <c r="G52" s="6" t="s">
        <v>33</v>
      </c>
      <c r="H52" s="7">
        <v>140335.26</v>
      </c>
      <c r="I52" s="7">
        <v>135830.68</v>
      </c>
      <c r="J52" s="7"/>
      <c r="K52" s="7">
        <v>4504.57</v>
      </c>
      <c r="L52" s="15" t="s">
        <v>121</v>
      </c>
    </row>
    <row r="53" spans="1:12" ht="78.75">
      <c r="A53" s="5" t="s">
        <v>180</v>
      </c>
      <c r="B53" s="6" t="s">
        <v>40</v>
      </c>
      <c r="C53" s="6" t="s">
        <v>359</v>
      </c>
      <c r="D53" s="6" t="s">
        <v>360</v>
      </c>
      <c r="E53" s="6" t="s">
        <v>203</v>
      </c>
      <c r="F53" s="6" t="s">
        <v>4</v>
      </c>
      <c r="G53" s="6" t="s">
        <v>34</v>
      </c>
      <c r="H53" s="12">
        <v>139999.2</v>
      </c>
      <c r="I53" s="12">
        <v>118999.03</v>
      </c>
      <c r="J53" s="12">
        <v>6299.05</v>
      </c>
      <c r="K53" s="12">
        <v>14701.11</v>
      </c>
      <c r="L53" s="8" t="s">
        <v>122</v>
      </c>
    </row>
    <row r="54" spans="1:12" ht="101.25">
      <c r="A54" s="5" t="s">
        <v>180</v>
      </c>
      <c r="B54" s="6" t="s">
        <v>222</v>
      </c>
      <c r="C54" s="6" t="s">
        <v>361</v>
      </c>
      <c r="D54" s="6" t="s">
        <v>362</v>
      </c>
      <c r="E54" s="6" t="s">
        <v>203</v>
      </c>
      <c r="F54" s="6" t="s">
        <v>4</v>
      </c>
      <c r="G54" s="6" t="s">
        <v>53</v>
      </c>
      <c r="H54" s="7">
        <v>289083.44</v>
      </c>
      <c r="I54" s="7">
        <v>245720.92</v>
      </c>
      <c r="J54" s="7">
        <v>13008.75</v>
      </c>
      <c r="K54" s="7">
        <v>30353.77</v>
      </c>
      <c r="L54" s="13" t="s">
        <v>123</v>
      </c>
    </row>
    <row r="55" spans="1:12" ht="78.75">
      <c r="A55" s="5" t="s">
        <v>177</v>
      </c>
      <c r="B55" s="6" t="s">
        <v>178</v>
      </c>
      <c r="C55" s="6" t="s">
        <v>323</v>
      </c>
      <c r="D55" s="6" t="s">
        <v>324</v>
      </c>
      <c r="E55" s="6" t="s">
        <v>202</v>
      </c>
      <c r="F55" s="6" t="s">
        <v>4</v>
      </c>
      <c r="G55" s="6" t="s">
        <v>23</v>
      </c>
      <c r="H55" s="14">
        <v>32137.67</v>
      </c>
      <c r="I55" s="14">
        <v>32137.67</v>
      </c>
      <c r="J55" s="14"/>
      <c r="K55" s="14"/>
      <c r="L55" s="8" t="s">
        <v>105</v>
      </c>
    </row>
    <row r="56" spans="1:12" ht="67.5">
      <c r="A56" s="5" t="s">
        <v>177</v>
      </c>
      <c r="B56" s="6" t="s">
        <v>179</v>
      </c>
      <c r="C56" s="6" t="s">
        <v>325</v>
      </c>
      <c r="D56" s="6" t="s">
        <v>326</v>
      </c>
      <c r="E56" s="6" t="s">
        <v>202</v>
      </c>
      <c r="F56" s="6" t="s">
        <v>4</v>
      </c>
      <c r="G56" s="6" t="s">
        <v>24</v>
      </c>
      <c r="H56" s="7">
        <v>28556.1</v>
      </c>
      <c r="I56" s="7">
        <v>28556.1</v>
      </c>
      <c r="J56" s="7"/>
      <c r="K56" s="7"/>
      <c r="L56" s="8" t="s">
        <v>106</v>
      </c>
    </row>
    <row r="57" spans="1:12" ht="67.5">
      <c r="A57" s="5" t="s">
        <v>177</v>
      </c>
      <c r="B57" s="6" t="s">
        <v>179</v>
      </c>
      <c r="C57" s="6" t="s">
        <v>327</v>
      </c>
      <c r="D57" s="6" t="s">
        <v>328</v>
      </c>
      <c r="E57" s="6" t="s">
        <v>202</v>
      </c>
      <c r="F57" s="6" t="s">
        <v>4</v>
      </c>
      <c r="G57" s="6" t="s">
        <v>25</v>
      </c>
      <c r="H57" s="7">
        <v>35570.5</v>
      </c>
      <c r="I57" s="7">
        <v>35570.5</v>
      </c>
      <c r="J57" s="7"/>
      <c r="K57" s="7"/>
      <c r="L57" s="8" t="s">
        <v>107</v>
      </c>
    </row>
    <row r="58" spans="1:12" ht="90">
      <c r="A58" s="5" t="s">
        <v>177</v>
      </c>
      <c r="B58" s="6" t="s">
        <v>40</v>
      </c>
      <c r="C58" s="6" t="s">
        <v>52</v>
      </c>
      <c r="D58" s="6"/>
      <c r="E58" s="6" t="s">
        <v>202</v>
      </c>
      <c r="F58" s="21" t="s">
        <v>4</v>
      </c>
      <c r="G58" s="6" t="s">
        <v>48</v>
      </c>
      <c r="H58" s="7">
        <v>197138.89</v>
      </c>
      <c r="I58" s="7">
        <v>197138.89</v>
      </c>
      <c r="J58" s="7"/>
      <c r="K58" s="7"/>
      <c r="L58" s="8" t="s">
        <v>134</v>
      </c>
    </row>
    <row r="59" spans="1:12" ht="213.75">
      <c r="A59" s="5" t="s">
        <v>177</v>
      </c>
      <c r="B59" s="6" t="s">
        <v>40</v>
      </c>
      <c r="C59" s="6" t="s">
        <v>329</v>
      </c>
      <c r="D59" s="6" t="s">
        <v>330</v>
      </c>
      <c r="E59" s="6" t="s">
        <v>202</v>
      </c>
      <c r="F59" s="6" t="s">
        <v>4</v>
      </c>
      <c r="G59" s="6" t="s">
        <v>39</v>
      </c>
      <c r="H59" s="7">
        <v>402699.97</v>
      </c>
      <c r="I59" s="7">
        <v>402699.97</v>
      </c>
      <c r="J59" s="7"/>
      <c r="K59" s="7"/>
      <c r="L59" s="8" t="s">
        <v>129</v>
      </c>
    </row>
    <row r="60" spans="1:12" ht="67.5">
      <c r="A60" s="5" t="s">
        <v>177</v>
      </c>
      <c r="B60" s="6" t="s">
        <v>40</v>
      </c>
      <c r="C60" s="6" t="s">
        <v>331</v>
      </c>
      <c r="D60" s="6" t="s">
        <v>332</v>
      </c>
      <c r="E60" s="6" t="s">
        <v>202</v>
      </c>
      <c r="F60" s="6" t="s">
        <v>4</v>
      </c>
      <c r="G60" s="6" t="s">
        <v>43</v>
      </c>
      <c r="H60" s="7">
        <v>66988.8</v>
      </c>
      <c r="I60" s="7">
        <v>66988.8</v>
      </c>
      <c r="J60" s="7"/>
      <c r="K60" s="7"/>
      <c r="L60" s="8" t="s">
        <v>131</v>
      </c>
    </row>
    <row r="61" spans="1:12" ht="101.25">
      <c r="A61" s="5" t="s">
        <v>173</v>
      </c>
      <c r="B61" s="6" t="s">
        <v>172</v>
      </c>
      <c r="C61" s="6" t="s">
        <v>239</v>
      </c>
      <c r="D61" s="6" t="s">
        <v>238</v>
      </c>
      <c r="E61" s="6" t="s">
        <v>203</v>
      </c>
      <c r="F61" s="6" t="s">
        <v>4</v>
      </c>
      <c r="G61" s="6" t="s">
        <v>148</v>
      </c>
      <c r="H61" s="7">
        <v>16985.01</v>
      </c>
      <c r="I61" s="7">
        <v>20542.36</v>
      </c>
      <c r="J61" s="7"/>
      <c r="K61" s="7">
        <v>3625.12</v>
      </c>
      <c r="L61" s="8" t="s">
        <v>237</v>
      </c>
    </row>
    <row r="62" spans="1:12" ht="78.75">
      <c r="A62" s="5" t="s">
        <v>171</v>
      </c>
      <c r="B62" s="6" t="s">
        <v>172</v>
      </c>
      <c r="C62" s="6" t="s">
        <v>3</v>
      </c>
      <c r="D62" s="6" t="s">
        <v>236</v>
      </c>
      <c r="E62" s="6" t="s">
        <v>202</v>
      </c>
      <c r="F62" s="6" t="s">
        <v>4</v>
      </c>
      <c r="G62" s="6" t="s">
        <v>56</v>
      </c>
      <c r="H62" s="7">
        <v>151493.46</v>
      </c>
      <c r="I62" s="7">
        <v>136344.12</v>
      </c>
      <c r="J62" s="7"/>
      <c r="K62" s="7">
        <v>15149.34</v>
      </c>
      <c r="L62" s="8" t="s">
        <v>235</v>
      </c>
    </row>
    <row r="63" spans="1:12" ht="33.75">
      <c r="A63" s="5" t="s">
        <v>176</v>
      </c>
      <c r="B63" s="10" t="s">
        <v>175</v>
      </c>
      <c r="C63" s="6" t="s">
        <v>165</v>
      </c>
      <c r="D63" s="6" t="s">
        <v>309</v>
      </c>
      <c r="E63" s="6" t="s">
        <v>204</v>
      </c>
      <c r="F63" s="6" t="s">
        <v>4</v>
      </c>
      <c r="G63" s="6" t="s">
        <v>196</v>
      </c>
      <c r="H63" s="7">
        <v>10839.4</v>
      </c>
      <c r="I63" s="7">
        <v>7972.78</v>
      </c>
      <c r="J63" s="7"/>
      <c r="K63" s="7">
        <f>H63-I63</f>
        <v>2866.62</v>
      </c>
      <c r="L63" s="8" t="s">
        <v>195</v>
      </c>
    </row>
    <row r="64" spans="1:12" ht="33.75">
      <c r="A64" s="5" t="s">
        <v>176</v>
      </c>
      <c r="B64" s="10" t="s">
        <v>175</v>
      </c>
      <c r="C64" s="6" t="s">
        <v>310</v>
      </c>
      <c r="D64" s="6" t="s">
        <v>311</v>
      </c>
      <c r="E64" s="6" t="s">
        <v>204</v>
      </c>
      <c r="F64" s="6" t="s">
        <v>4</v>
      </c>
      <c r="G64" s="6" t="s">
        <v>157</v>
      </c>
      <c r="H64" s="7">
        <v>10329.71</v>
      </c>
      <c r="I64" s="7">
        <v>7597.89</v>
      </c>
      <c r="J64" s="7"/>
      <c r="K64" s="7">
        <f>H64-I64</f>
        <v>2731.819999999999</v>
      </c>
      <c r="L64" s="8" t="s">
        <v>194</v>
      </c>
    </row>
    <row r="65" spans="1:12" ht="33.75">
      <c r="A65" s="5" t="s">
        <v>176</v>
      </c>
      <c r="B65" s="10" t="s">
        <v>175</v>
      </c>
      <c r="C65" s="6" t="s">
        <v>312</v>
      </c>
      <c r="D65" s="6" t="s">
        <v>313</v>
      </c>
      <c r="E65" s="6" t="s">
        <v>206</v>
      </c>
      <c r="F65" s="6" t="s">
        <v>4</v>
      </c>
      <c r="G65" s="6" t="s">
        <v>158</v>
      </c>
      <c r="H65" s="7">
        <v>16712.6</v>
      </c>
      <c r="I65" s="7">
        <v>11397.21</v>
      </c>
      <c r="J65" s="7"/>
      <c r="K65" s="7">
        <f>H65-I65</f>
        <v>5315.389999999999</v>
      </c>
      <c r="L65" s="8" t="s">
        <v>193</v>
      </c>
    </row>
    <row r="66" spans="1:12" ht="45">
      <c r="A66" s="5" t="s">
        <v>176</v>
      </c>
      <c r="B66" s="10" t="s">
        <v>175</v>
      </c>
      <c r="C66" s="10" t="s">
        <v>142</v>
      </c>
      <c r="D66" s="10" t="s">
        <v>314</v>
      </c>
      <c r="E66" s="10" t="s">
        <v>204</v>
      </c>
      <c r="F66" s="6" t="s">
        <v>4</v>
      </c>
      <c r="G66" s="10" t="s">
        <v>143</v>
      </c>
      <c r="H66" s="7">
        <v>18958.44</v>
      </c>
      <c r="I66" s="11">
        <v>13944.64</v>
      </c>
      <c r="J66" s="11"/>
      <c r="K66" s="11">
        <f>H66-I66</f>
        <v>5013.799999999999</v>
      </c>
      <c r="L66" s="8" t="s">
        <v>192</v>
      </c>
    </row>
    <row r="67" spans="1:12" ht="67.5">
      <c r="A67" s="5" t="s">
        <v>176</v>
      </c>
      <c r="B67" s="10" t="s">
        <v>175</v>
      </c>
      <c r="C67" s="6" t="s">
        <v>315</v>
      </c>
      <c r="D67" s="6" t="s">
        <v>316</v>
      </c>
      <c r="E67" s="6" t="s">
        <v>204</v>
      </c>
      <c r="F67" s="6" t="s">
        <v>4</v>
      </c>
      <c r="G67" s="6" t="s">
        <v>62</v>
      </c>
      <c r="H67" s="7">
        <v>184406.48</v>
      </c>
      <c r="I67" s="7">
        <v>135766.66</v>
      </c>
      <c r="J67" s="7"/>
      <c r="K67" s="7">
        <v>48639.82</v>
      </c>
      <c r="L67" s="8" t="s">
        <v>103</v>
      </c>
    </row>
    <row r="68" spans="1:12" ht="67.5">
      <c r="A68" s="5" t="s">
        <v>176</v>
      </c>
      <c r="B68" s="10" t="s">
        <v>175</v>
      </c>
      <c r="C68" s="6" t="s">
        <v>317</v>
      </c>
      <c r="D68" s="6" t="s">
        <v>318</v>
      </c>
      <c r="E68" s="6" t="s">
        <v>206</v>
      </c>
      <c r="F68" s="6" t="s">
        <v>4</v>
      </c>
      <c r="G68" s="6" t="s">
        <v>59</v>
      </c>
      <c r="H68" s="7">
        <v>157255.54</v>
      </c>
      <c r="I68" s="7">
        <v>114885.92</v>
      </c>
      <c r="J68" s="7"/>
      <c r="K68" s="7">
        <v>42369.62</v>
      </c>
      <c r="L68" s="8" t="s">
        <v>137</v>
      </c>
    </row>
    <row r="69" spans="1:12" ht="33.75">
      <c r="A69" s="5" t="s">
        <v>176</v>
      </c>
      <c r="B69" s="10" t="s">
        <v>175</v>
      </c>
      <c r="C69" s="6" t="s">
        <v>319</v>
      </c>
      <c r="D69" s="6" t="s">
        <v>320</v>
      </c>
      <c r="E69" s="6" t="s">
        <v>205</v>
      </c>
      <c r="F69" s="6" t="s">
        <v>4</v>
      </c>
      <c r="G69" s="6" t="s">
        <v>64</v>
      </c>
      <c r="H69" s="7">
        <v>47610.71</v>
      </c>
      <c r="I69" s="7">
        <v>33681.94</v>
      </c>
      <c r="J69" s="7"/>
      <c r="K69" s="7">
        <v>13928.77</v>
      </c>
      <c r="L69" s="8" t="s">
        <v>136</v>
      </c>
    </row>
    <row r="70" spans="1:12" ht="45">
      <c r="A70" s="5" t="s">
        <v>176</v>
      </c>
      <c r="B70" s="10" t="s">
        <v>175</v>
      </c>
      <c r="C70" s="6" t="s">
        <v>321</v>
      </c>
      <c r="D70" s="6" t="s">
        <v>322</v>
      </c>
      <c r="E70" s="6" t="s">
        <v>208</v>
      </c>
      <c r="F70" s="6" t="s">
        <v>4</v>
      </c>
      <c r="G70" s="6" t="s">
        <v>20</v>
      </c>
      <c r="H70" s="7">
        <v>62935.43</v>
      </c>
      <c r="I70" s="7">
        <v>38417.54</v>
      </c>
      <c r="J70" s="7"/>
      <c r="K70" s="7">
        <v>24517.89</v>
      </c>
      <c r="L70" s="8" t="s">
        <v>94</v>
      </c>
    </row>
    <row r="71" spans="1:12" ht="67.5">
      <c r="A71" s="5" t="s">
        <v>218</v>
      </c>
      <c r="B71" s="6" t="s">
        <v>223</v>
      </c>
      <c r="C71" s="6" t="s">
        <v>383</v>
      </c>
      <c r="D71" s="6" t="s">
        <v>384</v>
      </c>
      <c r="E71" s="6" t="s">
        <v>203</v>
      </c>
      <c r="F71" s="20" t="s">
        <v>232</v>
      </c>
      <c r="G71" s="6" t="s">
        <v>224</v>
      </c>
      <c r="H71" s="7">
        <v>41623.43</v>
      </c>
      <c r="I71" s="7"/>
      <c r="J71" s="7">
        <v>17920.94</v>
      </c>
      <c r="K71" s="7">
        <v>23702.49</v>
      </c>
      <c r="L71" s="8" t="s">
        <v>225</v>
      </c>
    </row>
    <row r="72" spans="1:12" ht="67.5">
      <c r="A72" s="5" t="s">
        <v>218</v>
      </c>
      <c r="B72" s="6" t="s">
        <v>223</v>
      </c>
      <c r="C72" s="6" t="s">
        <v>385</v>
      </c>
      <c r="D72" s="6" t="s">
        <v>386</v>
      </c>
      <c r="E72" s="6" t="s">
        <v>203</v>
      </c>
      <c r="F72" s="20" t="s">
        <v>232</v>
      </c>
      <c r="G72" s="6" t="s">
        <v>224</v>
      </c>
      <c r="H72" s="7">
        <v>118108.24</v>
      </c>
      <c r="I72" s="7"/>
      <c r="J72" s="7">
        <v>64000.65</v>
      </c>
      <c r="K72" s="7">
        <v>54107.59</v>
      </c>
      <c r="L72" s="8" t="s">
        <v>225</v>
      </c>
    </row>
    <row r="73" spans="1:12" ht="135">
      <c r="A73" s="5" t="s">
        <v>218</v>
      </c>
      <c r="B73" s="6" t="s">
        <v>223</v>
      </c>
      <c r="C73" s="6" t="s">
        <v>387</v>
      </c>
      <c r="D73" s="6" t="s">
        <v>388</v>
      </c>
      <c r="E73" s="6" t="s">
        <v>203</v>
      </c>
      <c r="F73" s="6" t="s">
        <v>4</v>
      </c>
      <c r="G73" s="6" t="s">
        <v>154</v>
      </c>
      <c r="H73" s="7">
        <v>198435.92</v>
      </c>
      <c r="I73" s="7"/>
      <c r="J73" s="7">
        <v>132404.18</v>
      </c>
      <c r="K73" s="7">
        <f>H73-J73</f>
        <v>66031.74000000002</v>
      </c>
      <c r="L73" s="17" t="s">
        <v>189</v>
      </c>
    </row>
    <row r="74" spans="1:12" ht="90">
      <c r="A74" s="5" t="s">
        <v>218</v>
      </c>
      <c r="B74" s="6" t="s">
        <v>219</v>
      </c>
      <c r="C74" s="6" t="s">
        <v>389</v>
      </c>
      <c r="D74" s="6" t="s">
        <v>390</v>
      </c>
      <c r="E74" s="6" t="s">
        <v>209</v>
      </c>
      <c r="F74" s="6" t="s">
        <v>4</v>
      </c>
      <c r="G74" s="6" t="s">
        <v>35</v>
      </c>
      <c r="H74" s="7">
        <v>326026.89</v>
      </c>
      <c r="I74" s="7"/>
      <c r="J74" s="7">
        <f>H74/100*85</f>
        <v>277122.8565</v>
      </c>
      <c r="K74" s="7">
        <f>H74/100*15</f>
        <v>48904.0335</v>
      </c>
      <c r="L74" s="8" t="s">
        <v>124</v>
      </c>
    </row>
    <row r="75" spans="1:12" ht="78.75">
      <c r="A75" s="5" t="s">
        <v>218</v>
      </c>
      <c r="B75" s="6" t="s">
        <v>219</v>
      </c>
      <c r="C75" s="6" t="s">
        <v>391</v>
      </c>
      <c r="D75" s="6" t="s">
        <v>392</v>
      </c>
      <c r="E75" s="6" t="s">
        <v>203</v>
      </c>
      <c r="F75" s="6" t="s">
        <v>4</v>
      </c>
      <c r="G75" s="6" t="s">
        <v>35</v>
      </c>
      <c r="H75" s="7">
        <v>233454.78</v>
      </c>
      <c r="I75" s="7"/>
      <c r="J75" s="7">
        <v>198436.54</v>
      </c>
      <c r="K75" s="7">
        <v>35018.23</v>
      </c>
      <c r="L75" s="8" t="s">
        <v>125</v>
      </c>
    </row>
    <row r="76" spans="1:12" ht="67.5">
      <c r="A76" s="5" t="s">
        <v>229</v>
      </c>
      <c r="B76" s="6" t="s">
        <v>179</v>
      </c>
      <c r="C76" s="6" t="s">
        <v>228</v>
      </c>
      <c r="D76" s="6"/>
      <c r="E76" s="6" t="s">
        <v>202</v>
      </c>
      <c r="F76" s="6" t="s">
        <v>4</v>
      </c>
      <c r="G76" s="6" t="s">
        <v>231</v>
      </c>
      <c r="H76" s="7">
        <v>47753.16</v>
      </c>
      <c r="I76" s="19">
        <f>H76-K76</f>
        <v>42977.840000000004</v>
      </c>
      <c r="J76" s="7"/>
      <c r="K76" s="7">
        <v>4775.32</v>
      </c>
      <c r="L76" s="8" t="s">
        <v>230</v>
      </c>
    </row>
    <row r="77" spans="1:12" ht="112.5" customHeight="1">
      <c r="A77" s="5" t="s">
        <v>220</v>
      </c>
      <c r="B77" s="6" t="s">
        <v>175</v>
      </c>
      <c r="C77" s="6" t="s">
        <v>367</v>
      </c>
      <c r="D77" s="6" t="s">
        <v>368</v>
      </c>
      <c r="E77" s="6" t="s">
        <v>212</v>
      </c>
      <c r="F77" s="6" t="s">
        <v>4</v>
      </c>
      <c r="G77" s="6" t="s">
        <v>57</v>
      </c>
      <c r="H77" s="7">
        <v>782.58</v>
      </c>
      <c r="I77" s="7"/>
      <c r="J77" s="7">
        <v>704.32</v>
      </c>
      <c r="K77" s="7">
        <v>78.26</v>
      </c>
      <c r="L77" s="8" t="s">
        <v>108</v>
      </c>
    </row>
    <row r="78" spans="1:12" ht="72.75" customHeight="1">
      <c r="A78" s="5" t="s">
        <v>220</v>
      </c>
      <c r="B78" s="6" t="s">
        <v>175</v>
      </c>
      <c r="C78" s="6" t="s">
        <v>369</v>
      </c>
      <c r="D78" s="6" t="s">
        <v>370</v>
      </c>
      <c r="E78" s="6" t="s">
        <v>203</v>
      </c>
      <c r="F78" s="6" t="s">
        <v>4</v>
      </c>
      <c r="G78" s="6" t="s">
        <v>58</v>
      </c>
      <c r="H78" s="7">
        <v>1687.24</v>
      </c>
      <c r="I78" s="7"/>
      <c r="J78" s="7">
        <v>1518.52</v>
      </c>
      <c r="K78" s="7">
        <v>168.72</v>
      </c>
      <c r="L78" s="8" t="s">
        <v>109</v>
      </c>
    </row>
    <row r="79" spans="1:12" ht="45">
      <c r="A79" s="5" t="s">
        <v>220</v>
      </c>
      <c r="B79" s="6" t="s">
        <v>175</v>
      </c>
      <c r="C79" s="6" t="s">
        <v>371</v>
      </c>
      <c r="D79" s="6" t="s">
        <v>372</v>
      </c>
      <c r="E79" s="6" t="s">
        <v>208</v>
      </c>
      <c r="F79" s="6" t="s">
        <v>4</v>
      </c>
      <c r="G79" s="6" t="s">
        <v>58</v>
      </c>
      <c r="H79" s="7">
        <v>2066.01</v>
      </c>
      <c r="I79" s="7"/>
      <c r="J79" s="7">
        <v>1862.91</v>
      </c>
      <c r="K79" s="7">
        <v>203.1</v>
      </c>
      <c r="L79" s="8" t="s">
        <v>110</v>
      </c>
    </row>
    <row r="80" spans="1:12" ht="45">
      <c r="A80" s="5" t="s">
        <v>220</v>
      </c>
      <c r="B80" s="6" t="s">
        <v>175</v>
      </c>
      <c r="C80" s="6" t="s">
        <v>373</v>
      </c>
      <c r="D80" s="6" t="s">
        <v>374</v>
      </c>
      <c r="E80" s="6" t="s">
        <v>205</v>
      </c>
      <c r="F80" s="6" t="s">
        <v>4</v>
      </c>
      <c r="G80" s="6" t="s">
        <v>58</v>
      </c>
      <c r="H80" s="7">
        <v>1928.28</v>
      </c>
      <c r="I80" s="7"/>
      <c r="J80" s="7">
        <v>1735.45</v>
      </c>
      <c r="K80" s="7">
        <v>192.83</v>
      </c>
      <c r="L80" s="8" t="s">
        <v>111</v>
      </c>
    </row>
    <row r="81" spans="1:12" ht="103.5" customHeight="1">
      <c r="A81" s="5" t="s">
        <v>220</v>
      </c>
      <c r="B81" s="6" t="s">
        <v>175</v>
      </c>
      <c r="C81" s="6" t="s">
        <v>375</v>
      </c>
      <c r="D81" s="6" t="s">
        <v>376</v>
      </c>
      <c r="E81" s="6" t="s">
        <v>202</v>
      </c>
      <c r="F81" s="6" t="s">
        <v>4</v>
      </c>
      <c r="G81" s="6" t="s">
        <v>26</v>
      </c>
      <c r="H81" s="7">
        <v>711.44</v>
      </c>
      <c r="I81" s="7"/>
      <c r="J81" s="7">
        <v>569.15</v>
      </c>
      <c r="K81" s="7">
        <v>142.29</v>
      </c>
      <c r="L81" s="8" t="s">
        <v>96</v>
      </c>
    </row>
    <row r="82" spans="1:12" ht="95.25" customHeight="1">
      <c r="A82" s="5" t="s">
        <v>220</v>
      </c>
      <c r="B82" s="6" t="s">
        <v>175</v>
      </c>
      <c r="C82" s="6" t="s">
        <v>377</v>
      </c>
      <c r="D82" s="6" t="s">
        <v>378</v>
      </c>
      <c r="E82" s="6" t="s">
        <v>212</v>
      </c>
      <c r="F82" s="6" t="s">
        <v>4</v>
      </c>
      <c r="G82" s="6" t="s">
        <v>27</v>
      </c>
      <c r="H82" s="7">
        <v>2275.77</v>
      </c>
      <c r="I82" s="7"/>
      <c r="J82" s="7">
        <v>2275.77</v>
      </c>
      <c r="K82" s="7"/>
      <c r="L82" s="8" t="s">
        <v>97</v>
      </c>
    </row>
    <row r="83" spans="1:12" ht="90">
      <c r="A83" s="5" t="s">
        <v>220</v>
      </c>
      <c r="B83" s="6" t="s">
        <v>175</v>
      </c>
      <c r="C83" s="6" t="s">
        <v>379</v>
      </c>
      <c r="D83" s="6" t="s">
        <v>380</v>
      </c>
      <c r="E83" s="6" t="s">
        <v>202</v>
      </c>
      <c r="F83" s="6" t="s">
        <v>4</v>
      </c>
      <c r="G83" s="6" t="s">
        <v>28</v>
      </c>
      <c r="H83" s="7">
        <v>7878.4</v>
      </c>
      <c r="I83" s="7"/>
      <c r="J83" s="7">
        <v>7878.4</v>
      </c>
      <c r="K83" s="7"/>
      <c r="L83" s="8" t="s">
        <v>97</v>
      </c>
    </row>
    <row r="84" spans="1:12" ht="67.5">
      <c r="A84" s="5" t="s">
        <v>220</v>
      </c>
      <c r="B84" s="6" t="s">
        <v>175</v>
      </c>
      <c r="C84" s="6" t="s">
        <v>381</v>
      </c>
      <c r="D84" s="6" t="s">
        <v>382</v>
      </c>
      <c r="E84" s="6" t="s">
        <v>202</v>
      </c>
      <c r="F84" s="6" t="s">
        <v>4</v>
      </c>
      <c r="G84" s="6" t="s">
        <v>51</v>
      </c>
      <c r="H84" s="7">
        <v>11931.04</v>
      </c>
      <c r="I84" s="7"/>
      <c r="J84" s="7">
        <v>11931.04</v>
      </c>
      <c r="K84" s="7"/>
      <c r="L84" s="8" t="s">
        <v>98</v>
      </c>
    </row>
    <row r="85" spans="1:12" ht="56.25">
      <c r="A85" s="5" t="s">
        <v>221</v>
      </c>
      <c r="B85" s="6" t="s">
        <v>40</v>
      </c>
      <c r="C85" s="6" t="s">
        <v>363</v>
      </c>
      <c r="D85" s="6" t="s">
        <v>364</v>
      </c>
      <c r="E85" s="6" t="s">
        <v>203</v>
      </c>
      <c r="F85" s="6" t="s">
        <v>4</v>
      </c>
      <c r="G85" s="6" t="s">
        <v>21</v>
      </c>
      <c r="H85" s="7">
        <v>12330</v>
      </c>
      <c r="I85" s="7">
        <v>12330</v>
      </c>
      <c r="J85" s="7"/>
      <c r="K85" s="7"/>
      <c r="L85" s="8" t="s">
        <v>104</v>
      </c>
    </row>
    <row r="86" spans="1:12" ht="78.75">
      <c r="A86" s="5" t="s">
        <v>221</v>
      </c>
      <c r="B86" s="6" t="s">
        <v>40</v>
      </c>
      <c r="C86" s="6" t="s">
        <v>365</v>
      </c>
      <c r="D86" s="6" t="s">
        <v>366</v>
      </c>
      <c r="E86" s="6" t="s">
        <v>203</v>
      </c>
      <c r="F86" s="6" t="s">
        <v>4</v>
      </c>
      <c r="G86" s="6" t="s">
        <v>22</v>
      </c>
      <c r="H86" s="7">
        <v>2043.27</v>
      </c>
      <c r="I86" s="7">
        <v>2043.27</v>
      </c>
      <c r="J86" s="7"/>
      <c r="K86" s="7"/>
      <c r="L86" s="8" t="s">
        <v>95</v>
      </c>
    </row>
    <row r="87" spans="1:12" ht="70.5" customHeight="1">
      <c r="A87" s="5" t="s">
        <v>215</v>
      </c>
      <c r="B87" s="6" t="s">
        <v>182</v>
      </c>
      <c r="C87" s="6" t="s">
        <v>393</v>
      </c>
      <c r="D87" s="6" t="s">
        <v>394</v>
      </c>
      <c r="E87" s="6" t="s">
        <v>205</v>
      </c>
      <c r="F87" s="6" t="s">
        <v>4</v>
      </c>
      <c r="G87" s="6" t="s">
        <v>36</v>
      </c>
      <c r="H87" s="7">
        <v>731513</v>
      </c>
      <c r="I87" s="7">
        <v>458293</v>
      </c>
      <c r="J87" s="7"/>
      <c r="K87" s="7">
        <f>H87-I87</f>
        <v>273220</v>
      </c>
      <c r="L87" s="8" t="s">
        <v>126</v>
      </c>
    </row>
    <row r="88" spans="1:12" ht="112.5">
      <c r="A88" s="5" t="s">
        <v>215</v>
      </c>
      <c r="B88" s="6" t="s">
        <v>217</v>
      </c>
      <c r="C88" s="6" t="s">
        <v>395</v>
      </c>
      <c r="D88" s="6" t="s">
        <v>396</v>
      </c>
      <c r="E88" s="6" t="s">
        <v>203</v>
      </c>
      <c r="F88" s="6" t="s">
        <v>4</v>
      </c>
      <c r="G88" s="6" t="s">
        <v>37</v>
      </c>
      <c r="H88" s="7">
        <v>153906</v>
      </c>
      <c r="I88" s="7">
        <f>H88/100*90</f>
        <v>138515.4</v>
      </c>
      <c r="J88" s="7"/>
      <c r="K88" s="7">
        <f>H88/100*10</f>
        <v>15390.599999999999</v>
      </c>
      <c r="L88" s="8" t="s">
        <v>127</v>
      </c>
    </row>
    <row r="89" spans="1:12" ht="90">
      <c r="A89" s="5" t="s">
        <v>215</v>
      </c>
      <c r="B89" s="6" t="s">
        <v>217</v>
      </c>
      <c r="C89" s="6" t="s">
        <v>397</v>
      </c>
      <c r="D89" s="6" t="s">
        <v>398</v>
      </c>
      <c r="E89" s="6" t="s">
        <v>203</v>
      </c>
      <c r="F89" s="6" t="s">
        <v>4</v>
      </c>
      <c r="G89" s="6" t="s">
        <v>37</v>
      </c>
      <c r="H89" s="7">
        <v>155423</v>
      </c>
      <c r="I89" s="7">
        <f>H89/100*90</f>
        <v>139880.7</v>
      </c>
      <c r="J89" s="7"/>
      <c r="K89" s="7">
        <f>H89/100*10</f>
        <v>15542.3</v>
      </c>
      <c r="L89" s="8" t="s">
        <v>128</v>
      </c>
    </row>
    <row r="90" spans="1:12" ht="56.25">
      <c r="A90" s="5" t="s">
        <v>215</v>
      </c>
      <c r="B90" s="6" t="s">
        <v>216</v>
      </c>
      <c r="C90" s="6" t="s">
        <v>399</v>
      </c>
      <c r="D90" s="6" t="s">
        <v>400</v>
      </c>
      <c r="E90" s="6" t="s">
        <v>203</v>
      </c>
      <c r="F90" s="6" t="s">
        <v>4</v>
      </c>
      <c r="G90" s="6" t="s">
        <v>38</v>
      </c>
      <c r="H90" s="7">
        <v>408787.09</v>
      </c>
      <c r="I90" s="7">
        <v>347469.02</v>
      </c>
      <c r="J90" s="7"/>
      <c r="K90" s="7">
        <f>H90-I90</f>
        <v>61318.07000000001</v>
      </c>
      <c r="L90" s="8" t="s">
        <v>188</v>
      </c>
    </row>
    <row r="91" spans="1:12" ht="45">
      <c r="A91" s="5" t="s">
        <v>213</v>
      </c>
      <c r="B91" s="6" t="s">
        <v>226</v>
      </c>
      <c r="C91" s="6" t="s">
        <v>227</v>
      </c>
      <c r="D91" s="6"/>
      <c r="E91" s="6" t="s">
        <v>203</v>
      </c>
      <c r="F91" s="6" t="s">
        <v>4</v>
      </c>
      <c r="G91" s="6" t="s">
        <v>138</v>
      </c>
      <c r="H91" s="7">
        <v>8523</v>
      </c>
      <c r="I91" s="18"/>
      <c r="J91" s="7">
        <f>H91/2</f>
        <v>4261.5</v>
      </c>
      <c r="K91" s="7">
        <f>H91/2</f>
        <v>4261.5</v>
      </c>
      <c r="L91" s="8" t="s">
        <v>140</v>
      </c>
    </row>
    <row r="92" spans="1:12" ht="33.75">
      <c r="A92" s="5" t="s">
        <v>213</v>
      </c>
      <c r="B92" s="6" t="s">
        <v>226</v>
      </c>
      <c r="C92" s="6" t="s">
        <v>139</v>
      </c>
      <c r="D92" s="6"/>
      <c r="E92" s="6" t="s">
        <v>202</v>
      </c>
      <c r="F92" s="6" t="s">
        <v>4</v>
      </c>
      <c r="G92" s="6" t="s">
        <v>138</v>
      </c>
      <c r="H92" s="7">
        <v>1494.02</v>
      </c>
      <c r="I92" s="18"/>
      <c r="J92" s="7">
        <v>668.75</v>
      </c>
      <c r="K92" s="7">
        <v>825.27</v>
      </c>
      <c r="L92" s="8" t="s">
        <v>140</v>
      </c>
    </row>
    <row r="93" spans="1:12" ht="22.5">
      <c r="A93" s="5" t="s">
        <v>213</v>
      </c>
      <c r="B93" s="6" t="s">
        <v>155</v>
      </c>
      <c r="C93" s="6" t="s">
        <v>167</v>
      </c>
      <c r="D93" s="6" t="s">
        <v>405</v>
      </c>
      <c r="E93" s="6" t="s">
        <v>204</v>
      </c>
      <c r="F93" s="20" t="s">
        <v>232</v>
      </c>
      <c r="G93" s="6" t="s">
        <v>168</v>
      </c>
      <c r="H93" s="7">
        <v>7000</v>
      </c>
      <c r="I93" s="18"/>
      <c r="J93" s="7">
        <v>7000</v>
      </c>
      <c r="K93" s="7"/>
      <c r="L93" s="8"/>
    </row>
    <row r="94" spans="1:12" ht="33.75">
      <c r="A94" s="5" t="s">
        <v>213</v>
      </c>
      <c r="B94" s="6" t="s">
        <v>155</v>
      </c>
      <c r="C94" s="6" t="s">
        <v>406</v>
      </c>
      <c r="D94" s="6" t="s">
        <v>407</v>
      </c>
      <c r="E94" s="6" t="s">
        <v>210</v>
      </c>
      <c r="F94" s="6" t="s">
        <v>4</v>
      </c>
      <c r="G94" s="6" t="s">
        <v>156</v>
      </c>
      <c r="H94" s="7">
        <v>747</v>
      </c>
      <c r="I94" s="18"/>
      <c r="J94" s="7">
        <v>747</v>
      </c>
      <c r="K94" s="7"/>
      <c r="L94" s="8"/>
    </row>
    <row r="95" spans="1:12" ht="33.75">
      <c r="A95" s="5" t="s">
        <v>213</v>
      </c>
      <c r="B95" s="6" t="s">
        <v>155</v>
      </c>
      <c r="C95" s="6" t="s">
        <v>406</v>
      </c>
      <c r="D95" s="6" t="s">
        <v>408</v>
      </c>
      <c r="E95" s="6" t="s">
        <v>210</v>
      </c>
      <c r="F95" s="6" t="s">
        <v>4</v>
      </c>
      <c r="G95" s="6" t="s">
        <v>156</v>
      </c>
      <c r="H95" s="7">
        <v>3253</v>
      </c>
      <c r="I95" s="18"/>
      <c r="J95" s="7">
        <v>3253</v>
      </c>
      <c r="K95" s="7"/>
      <c r="L95" s="8"/>
    </row>
    <row r="96" spans="1:12" ht="67.5">
      <c r="A96" s="5"/>
      <c r="B96" s="6" t="s">
        <v>40</v>
      </c>
      <c r="C96" s="6" t="s">
        <v>44</v>
      </c>
      <c r="D96" s="6"/>
      <c r="E96" s="6" t="s">
        <v>203</v>
      </c>
      <c r="F96" s="6" t="s">
        <v>4</v>
      </c>
      <c r="G96" s="6" t="s">
        <v>45</v>
      </c>
      <c r="H96" s="7">
        <v>4265.71</v>
      </c>
      <c r="I96" s="7">
        <f>H96</f>
        <v>4265.71</v>
      </c>
      <c r="J96" s="7"/>
      <c r="K96" s="7"/>
      <c r="L96" s="8" t="s">
        <v>132</v>
      </c>
    </row>
    <row r="97" spans="1:12" ht="78.75">
      <c r="A97" s="5"/>
      <c r="B97" s="6" t="s">
        <v>40</v>
      </c>
      <c r="C97" s="6" t="s">
        <v>46</v>
      </c>
      <c r="D97" s="6"/>
      <c r="E97" s="6" t="s">
        <v>203</v>
      </c>
      <c r="F97" s="6" t="s">
        <v>4</v>
      </c>
      <c r="G97" s="6" t="s">
        <v>47</v>
      </c>
      <c r="H97" s="7">
        <v>4031.54</v>
      </c>
      <c r="I97" s="7">
        <f>H97</f>
        <v>4031.54</v>
      </c>
      <c r="J97" s="7"/>
      <c r="K97" s="7"/>
      <c r="L97" s="8" t="s">
        <v>133</v>
      </c>
    </row>
    <row r="98" spans="1:12" ht="22.5">
      <c r="A98" s="5"/>
      <c r="B98" s="6" t="s">
        <v>40</v>
      </c>
      <c r="C98" s="6" t="s">
        <v>49</v>
      </c>
      <c r="D98" s="6"/>
      <c r="E98" s="6" t="s">
        <v>203</v>
      </c>
      <c r="F98" s="6" t="s">
        <v>4</v>
      </c>
      <c r="G98" s="6" t="s">
        <v>50</v>
      </c>
      <c r="H98" s="7">
        <v>14999.91</v>
      </c>
      <c r="I98" s="7">
        <f>H98</f>
        <v>14999.91</v>
      </c>
      <c r="J98" s="7"/>
      <c r="K98" s="7"/>
      <c r="L98" s="9"/>
    </row>
    <row r="99" ht="11.25">
      <c r="H99" s="16"/>
    </row>
  </sheetData>
  <sheetProtection/>
  <autoFilter ref="A2:L99">
    <sortState ref="A3:L99">
      <sortCondition sortBy="value" ref="A3:A99"/>
    </sortState>
  </autoFilter>
  <printOptions/>
  <pageMargins left="0.11811023622047245" right="0.11811023622047245"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5" sqref="B5"/>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Girts</dc:creator>
  <cp:keywords/>
  <dc:description/>
  <cp:lastModifiedBy>Anna Siliņa</cp:lastModifiedBy>
  <cp:lastPrinted>2015-03-18T14:38:22Z</cp:lastPrinted>
  <dcterms:created xsi:type="dcterms:W3CDTF">2012-01-06T12:25:27Z</dcterms:created>
  <dcterms:modified xsi:type="dcterms:W3CDTF">2015-03-20T09:50:24Z</dcterms:modified>
  <cp:category/>
  <cp:version/>
  <cp:contentType/>
  <cp:contentStatus/>
</cp:coreProperties>
</file>